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845" activeTab="0"/>
  </bookViews>
  <sheets>
    <sheet name="Chapter Confirmation" sheetId="1" r:id="rId1"/>
    <sheet name="Sheet2" sheetId="2" r:id="rId2"/>
    <sheet name="DropDown" sheetId="3" state="hidden" r:id="rId3"/>
    <sheet name="Summary" sheetId="4" state="hidden" r:id="rId4"/>
    <sheet name="Sheet1" sheetId="5" state="hidden" r:id="rId5"/>
  </sheets>
  <definedNames>
    <definedName name="_xlfn.COUNTIFS" hidden="1">#NAME?</definedName>
    <definedName name="_xlfn.IFERROR" hidden="1">#NAME?</definedName>
    <definedName name="_xlfn.SINGLE" hidden="1">#NAME?</definedName>
    <definedName name="Contacts">'Summary'!$A$1:$I$4</definedName>
    <definedName name="Forms">'Summary'!$C$6:$D$55</definedName>
    <definedName name="_xlnm.Print_Area" localSheetId="0">'Chapter Confirmation'!$A$7:$I$63</definedName>
  </definedNames>
  <calcPr fullCalcOnLoad="1"/>
</workbook>
</file>

<file path=xl/sharedStrings.xml><?xml version="1.0" encoding="utf-8"?>
<sst xmlns="http://schemas.openxmlformats.org/spreadsheetml/2006/main" count="496" uniqueCount="330">
  <si>
    <t>Address</t>
  </si>
  <si>
    <t>CSZ</t>
  </si>
  <si>
    <t xml:space="preserve"> </t>
  </si>
  <si>
    <t>Original Paste</t>
  </si>
  <si>
    <t>Drop-down Values</t>
  </si>
  <si>
    <t>ChapCol</t>
  </si>
  <si>
    <t>ChapBox</t>
  </si>
  <si>
    <t>School</t>
  </si>
  <si>
    <t>Northern Garrett High School</t>
  </si>
  <si>
    <t>Row</t>
  </si>
  <si>
    <t>10855 Central Avenue</t>
  </si>
  <si>
    <t>723 Mecklenburg Avenue</t>
  </si>
  <si>
    <t>Name</t>
  </si>
  <si>
    <t/>
  </si>
  <si>
    <t>Ridgely, MD 21660</t>
  </si>
  <si>
    <t>900 North East Road</t>
  </si>
  <si>
    <t>Westover, MD 21871</t>
  </si>
  <si>
    <t>Allegany Co. Center for CTE</t>
  </si>
  <si>
    <t>Boonsboro High FFA</t>
  </si>
  <si>
    <t>Brunswick High FFA</t>
  </si>
  <si>
    <t>Calvert High School</t>
  </si>
  <si>
    <t>Caroline Career And Technologly Center</t>
  </si>
  <si>
    <t>CAT North</t>
  </si>
  <si>
    <t>Catoctin High FFA</t>
  </si>
  <si>
    <t>Cecil County School  of Tech.</t>
  </si>
  <si>
    <t>Century FFA</t>
  </si>
  <si>
    <t>Clear Spring FFA</t>
  </si>
  <si>
    <t>Crossland High School</t>
  </si>
  <si>
    <t>Damascus High FFA</t>
  </si>
  <si>
    <t>Dorchester School of Technology</t>
  </si>
  <si>
    <t>Easton High FFA</t>
  </si>
  <si>
    <t>Fairmont Heights FFA</t>
  </si>
  <si>
    <t>Forrest Center FFA</t>
  </si>
  <si>
    <t>Fort Hill FFA Chapter</t>
  </si>
  <si>
    <t>Francis Scott Key High School</t>
  </si>
  <si>
    <t>Frederick Career and Technology Center</t>
  </si>
  <si>
    <t>Frederick High FFA</t>
  </si>
  <si>
    <t>Gwynn Park High FFA</t>
  </si>
  <si>
    <t>Hancock High School FFA</t>
  </si>
  <si>
    <t>Harford Technical High FFA</t>
  </si>
  <si>
    <t>Hereford High FFA</t>
  </si>
  <si>
    <t>Hereford Middle FFA</t>
  </si>
  <si>
    <t>High Point FFA</t>
  </si>
  <si>
    <t>J.M. Tawes</t>
  </si>
  <si>
    <t>Kent County FFA</t>
  </si>
  <si>
    <t>Liberty High FFA</t>
  </si>
  <si>
    <t>Linganore High FFA</t>
  </si>
  <si>
    <t>Manchester Valley FFA</t>
  </si>
  <si>
    <t>Middletown High FFA</t>
  </si>
  <si>
    <t>North Carroll High School</t>
  </si>
  <si>
    <t>North Harford  High FFA</t>
  </si>
  <si>
    <t>Oakdale FFA Chapter</t>
  </si>
  <si>
    <t>Oakland FFA Chapter</t>
  </si>
  <si>
    <t>Parkside High FFA</t>
  </si>
  <si>
    <t>Phoenix Academy</t>
  </si>
  <si>
    <t>Queen  Anne's High FFA</t>
  </si>
  <si>
    <t>Smithsburg High FFA</t>
  </si>
  <si>
    <t>South Carroll High FFA</t>
  </si>
  <si>
    <t>South Hagerstown  High FFA</t>
  </si>
  <si>
    <t>Southern FFA Chapter</t>
  </si>
  <si>
    <t>Stethem Center FFA</t>
  </si>
  <si>
    <t>Tuscarora  High School FFA</t>
  </si>
  <si>
    <t>Urbana High School FFA</t>
  </si>
  <si>
    <t>Walkersville High FFA</t>
  </si>
  <si>
    <t>Washington County Tech</t>
  </si>
  <si>
    <t>WEB Dubois High School</t>
  </si>
  <si>
    <t>Westminster High FFA</t>
  </si>
  <si>
    <t>Westside Skill Center</t>
  </si>
  <si>
    <t>Williamsport High FFA</t>
  </si>
  <si>
    <t>Winters Mill FFA</t>
  </si>
  <si>
    <t>Worcester Career &amp; Tech Center</t>
  </si>
  <si>
    <t>ChapterBox</t>
  </si>
  <si>
    <t>Chapter Name</t>
  </si>
  <si>
    <t>Event</t>
  </si>
  <si>
    <r>
      <rPr>
        <b/>
        <sz val="9"/>
        <rFont val="Tahoma"/>
        <family val="2"/>
      </rPr>
      <t>2.</t>
    </r>
    <r>
      <rPr>
        <sz val="9"/>
        <rFont val="Tahoma"/>
        <family val="2"/>
      </rPr>
      <t xml:space="preserve"> Select Your Chapter</t>
    </r>
  </si>
  <si>
    <t>Select an Event</t>
  </si>
  <si>
    <t>Big E</t>
  </si>
  <si>
    <t>EventBox</t>
  </si>
  <si>
    <t>Running Sum</t>
  </si>
  <si>
    <t>Total Records</t>
  </si>
  <si>
    <t>Start Row Offset</t>
  </si>
  <si>
    <t>Select Your Chapter Name</t>
  </si>
  <si>
    <t>Maryland FFA Association, Inc.</t>
  </si>
  <si>
    <t>200 West Baltimore Street</t>
  </si>
  <si>
    <t>Baltimore, MD  21201</t>
  </si>
  <si>
    <t>Bill for State Activities</t>
  </si>
  <si>
    <t>Invoice Date:</t>
  </si>
  <si>
    <t>Bill to:</t>
  </si>
  <si>
    <t>Due By:</t>
  </si>
  <si>
    <t>Description</t>
  </si>
  <si>
    <t>Qty.</t>
  </si>
  <si>
    <t>Rate</t>
  </si>
  <si>
    <t>Total</t>
  </si>
  <si>
    <t>Number of students in Quad Rooms</t>
  </si>
  <si>
    <t>Number of students in Triple Rooms</t>
  </si>
  <si>
    <t>Number of adults in Double Rooms</t>
  </si>
  <si>
    <t>Number of adults in Single Rooms</t>
  </si>
  <si>
    <t>One Day- No Overnight</t>
  </si>
  <si>
    <t>Full Conference Not Staying</t>
  </si>
  <si>
    <t>CDE Team Registrations</t>
  </si>
  <si>
    <t>CDE Individual Registrations</t>
  </si>
  <si>
    <t>Students Attending National Convention</t>
  </si>
  <si>
    <t>Advisors Attending National Convention</t>
  </si>
  <si>
    <t>National Convention Chaperones</t>
  </si>
  <si>
    <t>Students Attending The Big E</t>
  </si>
  <si>
    <t>Advisors Attending The Big E</t>
  </si>
  <si>
    <t>Chaperones for The Big E</t>
  </si>
  <si>
    <t>Previous Balance</t>
  </si>
  <si>
    <t>Sub-total</t>
  </si>
  <si>
    <t>Total Balance Due</t>
  </si>
  <si>
    <t>Please remit to:</t>
  </si>
  <si>
    <t>Comments</t>
  </si>
  <si>
    <t>FFA makes a positive difference in the lives of students by developing their potential for</t>
  </si>
  <si>
    <t>premier leadership, personal growth, and career success through agricultural education.</t>
  </si>
  <si>
    <t>14211 McMullen Highway</t>
  </si>
  <si>
    <t>Cresaptown, MD 21502</t>
  </si>
  <si>
    <t>10 Campus Avenue</t>
  </si>
  <si>
    <t>Boonsboro, MD 21713</t>
  </si>
  <si>
    <t>101 Cummimgs Dr</t>
  </si>
  <si>
    <t>Brunswick, MD 21716</t>
  </si>
  <si>
    <t>520 Fox Run Blvd.</t>
  </si>
  <si>
    <t>Prince Frederick, MD 20678</t>
  </si>
  <si>
    <t>800 Stevenson Road</t>
  </si>
  <si>
    <t>Severn, Md 2144</t>
  </si>
  <si>
    <t>14745 Sabiasville Road</t>
  </si>
  <si>
    <t>Thurmont, Md 21788</t>
  </si>
  <si>
    <t>North East, MD 21901</t>
  </si>
  <si>
    <t>355 Ronsdale Road</t>
  </si>
  <si>
    <t>Sykesville, MD 21784</t>
  </si>
  <si>
    <t>12630 Broadfording Rd</t>
  </si>
  <si>
    <t>Clear Spring, MD 21722</t>
  </si>
  <si>
    <t>6901 Temple Hill Road</t>
  </si>
  <si>
    <t>Temple Hills, MD 20748</t>
  </si>
  <si>
    <t>25921 Ridge Road</t>
  </si>
  <si>
    <t>Damascus, MD 20872</t>
  </si>
  <si>
    <t>2465 Cambridge Bypass</t>
  </si>
  <si>
    <t>Cambridge, MD 21613</t>
  </si>
  <si>
    <t>Easton, MD 21601</t>
  </si>
  <si>
    <t>1401 Nye Street</t>
  </si>
  <si>
    <t>Capital Heights, MD 20743</t>
  </si>
  <si>
    <t>24005 Point Lookout Road</t>
  </si>
  <si>
    <t>Leonardtown, MD 20650</t>
  </si>
  <si>
    <t>500 Greenway Ave.</t>
  </si>
  <si>
    <t>Cumberland, MD 21502</t>
  </si>
  <si>
    <t>3825 Bark Hill Road</t>
  </si>
  <si>
    <t>Union Bridge, MD 21791</t>
  </si>
  <si>
    <t>7922  O'Possumtown Pike</t>
  </si>
  <si>
    <t>Frederick, MD 21701</t>
  </si>
  <si>
    <t>650 Carroll Parkway</t>
  </si>
  <si>
    <t>13800 Brandywine Road</t>
  </si>
  <si>
    <t>Brandywine, MD 20613</t>
  </si>
  <si>
    <t>289 West Main Street</t>
  </si>
  <si>
    <t>Hancock, MD 21750</t>
  </si>
  <si>
    <t>200 Thomas Run Road</t>
  </si>
  <si>
    <t>Bel Air, MD 21015</t>
  </si>
  <si>
    <t>17301 York Road</t>
  </si>
  <si>
    <t>Parkton, MD 21120</t>
  </si>
  <si>
    <t>712 Corbett Road</t>
  </si>
  <si>
    <t>Monkton, MD 21111</t>
  </si>
  <si>
    <t>3601 Powder Mill Rd</t>
  </si>
  <si>
    <t>Beltsville, MD 20705</t>
  </si>
  <si>
    <t>7982 Crisfield Hwy</t>
  </si>
  <si>
    <t>25301 Lambs Meadow Road</t>
  </si>
  <si>
    <t>Worton, MD 21678</t>
  </si>
  <si>
    <t>5855 Bartholow Road</t>
  </si>
  <si>
    <t>12013 Old Annapolis Rd</t>
  </si>
  <si>
    <t>3300 Maple Grove Rd</t>
  </si>
  <si>
    <t>Manchester, MD 21102</t>
  </si>
  <si>
    <t>200 Schoolhouse Drive</t>
  </si>
  <si>
    <t>Middletown, MD 21769</t>
  </si>
  <si>
    <t>1400 Panther Drive</t>
  </si>
  <si>
    <t>Hampstead, Md 21074</t>
  </si>
  <si>
    <t>211 Pylesville Road</t>
  </si>
  <si>
    <t>Pylesville, MD 21132</t>
  </si>
  <si>
    <t>86 Pride Parkway</t>
  </si>
  <si>
    <t>Accident, MD 21520</t>
  </si>
  <si>
    <t>5850 Eaglehead Drive</t>
  </si>
  <si>
    <t>Ijamsville, MD 21754</t>
  </si>
  <si>
    <t>345 Oakland Drive</t>
  </si>
  <si>
    <t>Oakland, MD 21550</t>
  </si>
  <si>
    <t>1015  Beaglin Park Drive</t>
  </si>
  <si>
    <t>Salisbury, MD 21804</t>
  </si>
  <si>
    <t>1411 Cedar Park Road</t>
  </si>
  <si>
    <t>Annapolis, MD 21401</t>
  </si>
  <si>
    <t>125 Ruthsburg Road</t>
  </si>
  <si>
    <t>Centreville, MD 21617</t>
  </si>
  <si>
    <t>66 N. Main Street</t>
  </si>
  <si>
    <t>Smithburg, MD 21782</t>
  </si>
  <si>
    <t>1300 Old Liberty Rd.</t>
  </si>
  <si>
    <t>1101 South Potomac Street</t>
  </si>
  <si>
    <t>Hagerstown, MD 21740</t>
  </si>
  <si>
    <t>4400 Solomons Island Road</t>
  </si>
  <si>
    <t>Harwood, MD 20776</t>
  </si>
  <si>
    <t>7775 Marshall Corner Rd</t>
  </si>
  <si>
    <t>Pomfret, MD 20675</t>
  </si>
  <si>
    <t>5312 Ballenger Creek Pike</t>
  </si>
  <si>
    <t>Frederick, MD 21703</t>
  </si>
  <si>
    <t>3471 Campus Drive</t>
  </si>
  <si>
    <t>81 Frederick Street</t>
  </si>
  <si>
    <t>Walkersville, MD 21793</t>
  </si>
  <si>
    <t>50 W Oak Ridge Dr</t>
  </si>
  <si>
    <t>2201 Pinewood Ave</t>
  </si>
  <si>
    <t>Baltimore, MD 21214</t>
  </si>
  <si>
    <t>1225 Washington Rd</t>
  </si>
  <si>
    <t>Westminster, MD 21157</t>
  </si>
  <si>
    <t>6601 Baltimore- National Pike</t>
  </si>
  <si>
    <t>Baltimore, MD 21228</t>
  </si>
  <si>
    <t>5  South Clifton Drive</t>
  </si>
  <si>
    <t>Williamsport, MD 21795</t>
  </si>
  <si>
    <t>560 Gorsuch Rd</t>
  </si>
  <si>
    <t>6268 Worcest Highway</t>
  </si>
  <si>
    <t>Newark, MD 21841</t>
  </si>
  <si>
    <t>Chapter</t>
  </si>
  <si>
    <r>
      <rPr>
        <b/>
        <sz val="9"/>
        <rFont val="Tahoma"/>
        <family val="2"/>
      </rPr>
      <t>1.</t>
    </r>
    <r>
      <rPr>
        <sz val="9"/>
        <rFont val="Tahoma"/>
        <family val="2"/>
      </rPr>
      <t xml:space="preserve"> Select a Conference</t>
    </r>
  </si>
  <si>
    <t>Year</t>
  </si>
  <si>
    <t>Full Title</t>
  </si>
  <si>
    <t xml:space="preserve"> 
 </t>
  </si>
  <si>
    <t>Boonsboro</t>
  </si>
  <si>
    <t>Catoctin</t>
  </si>
  <si>
    <t>Clear Spring</t>
  </si>
  <si>
    <t>Damascus</t>
  </si>
  <si>
    <t>Frederick</t>
  </si>
  <si>
    <t>Liberty</t>
  </si>
  <si>
    <t>Linganore</t>
  </si>
  <si>
    <t>Parkside</t>
  </si>
  <si>
    <t>South Carroll</t>
  </si>
  <si>
    <t>Southern</t>
  </si>
  <si>
    <t>Urbana</t>
  </si>
  <si>
    <t>Forrest Center</t>
  </si>
  <si>
    <t>Manchester Valley</t>
  </si>
  <si>
    <t>North Carroll</t>
  </si>
  <si>
    <t>North Harford</t>
  </si>
  <si>
    <t>Harford Tech</t>
  </si>
  <si>
    <t>Middletown</t>
  </si>
  <si>
    <t>Walkersville</t>
  </si>
  <si>
    <t>Event/ Role</t>
  </si>
  <si>
    <t>Gender (M/F)</t>
  </si>
  <si>
    <t>Room Type</t>
  </si>
  <si>
    <t>Room Number</t>
  </si>
  <si>
    <t>M</t>
  </si>
  <si>
    <t>F</t>
  </si>
  <si>
    <t>S</t>
  </si>
  <si>
    <t>L</t>
  </si>
  <si>
    <t>XL</t>
  </si>
  <si>
    <t>XXL</t>
  </si>
  <si>
    <t>D</t>
  </si>
  <si>
    <t>T</t>
  </si>
  <si>
    <t>Q</t>
  </si>
  <si>
    <t>Gender Error</t>
  </si>
  <si>
    <t>Shirt Error</t>
  </si>
  <si>
    <t>Room Type Error</t>
  </si>
  <si>
    <t>Room Number Error</t>
  </si>
  <si>
    <t>N</t>
  </si>
  <si>
    <t>Role</t>
  </si>
  <si>
    <t>Gender</t>
  </si>
  <si>
    <t>T-shirt</t>
  </si>
  <si>
    <r>
      <t>3.</t>
    </r>
    <r>
      <rPr>
        <sz val="9"/>
        <rFont val="Tahoma"/>
        <family val="2"/>
      </rPr>
      <t xml:space="preserve"> A list of students qualified to participate is displayed based on your selection.  Please make any neccessary corrections and complete the row of information for each participant.  Additional participants and chaperones may be added.</t>
    </r>
  </si>
  <si>
    <t>Arrival Date:</t>
  </si>
  <si>
    <t>Departure Date:</t>
  </si>
  <si>
    <t>Total Participants</t>
  </si>
  <si>
    <t>XXXL</t>
  </si>
  <si>
    <t>Extra</t>
  </si>
  <si>
    <t>Single</t>
  </si>
  <si>
    <t>Double</t>
  </si>
  <si>
    <t>Triple</t>
  </si>
  <si>
    <t>Quad</t>
  </si>
  <si>
    <t>Not-staying</t>
  </si>
  <si>
    <t>Due Dates</t>
  </si>
  <si>
    <t>Caroline CTC</t>
  </si>
  <si>
    <t>Cecil CST</t>
  </si>
  <si>
    <t>Brunswick</t>
  </si>
  <si>
    <t>Easton</t>
  </si>
  <si>
    <t>Fairmont Heights</t>
  </si>
  <si>
    <t>Fort Hill</t>
  </si>
  <si>
    <t>Francis Scott Key</t>
  </si>
  <si>
    <t>Gwynn Park</t>
  </si>
  <si>
    <t>Hancock</t>
  </si>
  <si>
    <t>Hereford High</t>
  </si>
  <si>
    <t>Hereford Middle</t>
  </si>
  <si>
    <t>High Point</t>
  </si>
  <si>
    <t>Kent County</t>
  </si>
  <si>
    <t>Northern Garrett</t>
  </si>
  <si>
    <t>Oakland</t>
  </si>
  <si>
    <t>Queen  Anne's</t>
  </si>
  <si>
    <t>Smithsburg</t>
  </si>
  <si>
    <t>Stethem Center</t>
  </si>
  <si>
    <t>Tuscarora</t>
  </si>
  <si>
    <t>WEB Dubois</t>
  </si>
  <si>
    <t>Westminster</t>
  </si>
  <si>
    <t>Williamsport</t>
  </si>
  <si>
    <t>Winters Mill</t>
  </si>
  <si>
    <t>Worcester CTC</t>
  </si>
  <si>
    <t>FBM</t>
  </si>
  <si>
    <t>N/L</t>
  </si>
  <si>
    <t>Forestry</t>
  </si>
  <si>
    <t>Parlia Pro</t>
  </si>
  <si>
    <t>Flor</t>
  </si>
  <si>
    <t>ENR</t>
  </si>
  <si>
    <t>FDSC</t>
  </si>
  <si>
    <t>Creed</t>
  </si>
  <si>
    <t>Fred CTC</t>
  </si>
  <si>
    <t>AGME</t>
  </si>
  <si>
    <t>AGRO</t>
  </si>
  <si>
    <t>MQ</t>
  </si>
  <si>
    <t>Poultry</t>
  </si>
  <si>
    <t>Dairy</t>
  </si>
  <si>
    <t>Dairy Hand</t>
  </si>
  <si>
    <t>Livestock</t>
  </si>
  <si>
    <t>Mark Plan</t>
  </si>
  <si>
    <t>Oakdale</t>
  </si>
  <si>
    <t>Extemp PS</t>
  </si>
  <si>
    <t>Prep PS</t>
  </si>
  <si>
    <t>Vet Sc</t>
  </si>
  <si>
    <t>Horse</t>
  </si>
  <si>
    <t>Employ Sk</t>
  </si>
  <si>
    <t>2X</t>
  </si>
  <si>
    <t>3X</t>
  </si>
  <si>
    <t>Howard County</t>
  </si>
  <si>
    <t>10920 Clarksville Pike</t>
  </si>
  <si>
    <t>Ellicott City, MD  21042</t>
  </si>
  <si>
    <t>Terrie Shank, Executive Director</t>
  </si>
  <si>
    <t>T-Shirt Size 
(S-3X)</t>
  </si>
  <si>
    <t>Bus Seat- Place # 1</t>
  </si>
  <si>
    <t>29 Frederick Road #564</t>
  </si>
  <si>
    <t>Funkstown, MD  21734-0564</t>
  </si>
  <si>
    <t>"Maryland FFA Association, Inc."</t>
  </si>
  <si>
    <t>State FFA Sponsored Bus Seat</t>
  </si>
  <si>
    <t>Sunday, September 17th</t>
  </si>
  <si>
    <t>Thursday, September 14th</t>
  </si>
  <si>
    <t>Room Type (Q, T, D, 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</si>
</sst>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_);\(#,##0.0\)"/>
    <numFmt numFmtId="170" formatCode="[$-409]dddd\,\ mmmm\ dd\,\ yyyy"/>
    <numFmt numFmtId="171" formatCode="m/d/yy;@"/>
    <numFmt numFmtId="172" formatCode="mm/dd/yy;@"/>
    <numFmt numFmtId="173" formatCode="0.0%"/>
    <numFmt numFmtId="174" formatCode="#,##0.00;\(#,##0.00\)"/>
    <numFmt numFmtId="175" formatCode="dd\-mmm\-yy"/>
    <numFmt numFmtId="176" formatCode="m/d/yyyy;@"/>
    <numFmt numFmtId="177" formatCode="0;\-0"/>
    <numFmt numFmtId="178" formatCode="[$-409]h:mm:ss\ AM/PM"/>
    <numFmt numFmtId="179" formatCode="0.0"/>
    <numFmt numFmtId="180" formatCode="0.000%"/>
    <numFmt numFmtId="181" formatCode="mmmm\ d\,\ yyyy"/>
    <numFmt numFmtId="182" formatCode="[$-F800]dddd\,\ mmmm\ dd\,\ yyyy"/>
  </numFmts>
  <fonts count="70">
    <font>
      <sz val="10"/>
      <name val="Arial"/>
      <family val="0"/>
    </font>
    <font>
      <b/>
      <sz val="12"/>
      <color indexed="10"/>
      <name val="Tahoma"/>
      <family val="2"/>
    </font>
    <font>
      <b/>
      <sz val="12"/>
      <name val="Tahoma"/>
      <family val="2"/>
    </font>
    <font>
      <sz val="12"/>
      <name val="Tahoma"/>
      <family val="2"/>
    </font>
    <font>
      <sz val="8"/>
      <name val="Tahoma"/>
      <family val="2"/>
    </font>
    <font>
      <sz val="10"/>
      <name val="Tahoma"/>
      <family val="2"/>
    </font>
    <font>
      <sz val="8"/>
      <name val="Arial"/>
      <family val="2"/>
    </font>
    <font>
      <b/>
      <sz val="10"/>
      <name val="Arial"/>
      <family val="2"/>
    </font>
    <font>
      <sz val="10"/>
      <color indexed="8"/>
      <name val="Arial"/>
      <family val="2"/>
    </font>
    <font>
      <b/>
      <sz val="11"/>
      <name val="Arial"/>
      <family val="2"/>
    </font>
    <font>
      <i/>
      <sz val="10"/>
      <name val="Arial"/>
      <family val="2"/>
    </font>
    <font>
      <sz val="9"/>
      <color indexed="8"/>
      <name val="Arial"/>
      <family val="2"/>
    </font>
    <font>
      <sz val="9"/>
      <name val="Tahoma"/>
      <family val="2"/>
    </font>
    <font>
      <b/>
      <sz val="9"/>
      <name val="Tahoma"/>
      <family val="2"/>
    </font>
    <font>
      <sz val="11"/>
      <color indexed="8"/>
      <name val="Calibri"/>
      <family val="0"/>
    </font>
    <font>
      <b/>
      <sz val="16"/>
      <name val="Arial"/>
      <family val="2"/>
    </font>
    <font>
      <b/>
      <sz val="12"/>
      <name val="Arial"/>
      <family val="2"/>
    </font>
    <font>
      <sz val="14"/>
      <color indexed="9"/>
      <name val="Arial"/>
      <family val="2"/>
    </font>
    <font>
      <sz val="12"/>
      <name val="Arial"/>
      <family val="2"/>
    </font>
    <font>
      <sz val="16"/>
      <color indexed="9"/>
      <name val="Arial"/>
      <family val="2"/>
    </font>
    <font>
      <sz val="10"/>
      <color indexed="9"/>
      <name val="Arial"/>
      <family val="2"/>
    </font>
    <font>
      <sz val="14"/>
      <name val="Arial"/>
      <family val="2"/>
    </font>
    <font>
      <b/>
      <sz val="12"/>
      <color indexed="9"/>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i/>
      <sz val="10"/>
      <color indexed="10"/>
      <name val="Arial"/>
      <family val="2"/>
    </font>
    <font>
      <b/>
      <sz val="22"/>
      <color indexed="56"/>
      <name val="Tahoma"/>
      <family val="2"/>
    </font>
    <font>
      <sz val="11"/>
      <color indexed="9"/>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5"/>
      <name val="Arial"/>
      <family val="2"/>
    </font>
    <font>
      <b/>
      <sz val="12"/>
      <color theme="5"/>
      <name val="Tahoma"/>
      <family val="2"/>
    </font>
    <font>
      <b/>
      <sz val="22"/>
      <color theme="3"/>
      <name val="Tahoma"/>
      <family val="2"/>
    </font>
    <font>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style="medium"/>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medium"/>
      <bottom style="medium"/>
    </border>
    <border>
      <left style="medium"/>
      <right style="thin"/>
      <top style="medium"/>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medium"/>
      <right>
        <color indexed="63"/>
      </right>
      <top style="medium"/>
      <bottom style="mediu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color indexed="63"/>
      </left>
      <right>
        <color indexed="63"/>
      </right>
      <top style="medium"/>
      <bottom style="medium"/>
    </border>
    <border>
      <left style="medium"/>
      <right/>
      <top style="medium"/>
      <bottom/>
    </border>
    <border>
      <left>
        <color indexed="63"/>
      </left>
      <right>
        <color indexed="63"/>
      </right>
      <top style="medium"/>
      <bottom>
        <color indexed="63"/>
      </bottom>
    </border>
    <border>
      <left style="medium"/>
      <right style="medium"/>
      <top style="medium"/>
      <bottom/>
    </border>
    <border>
      <left/>
      <right style="medium"/>
      <top style="medium"/>
      <bottom/>
    </border>
    <border>
      <left style="medium"/>
      <right/>
      <top/>
      <bottom/>
    </border>
    <border>
      <left style="medium"/>
      <right style="medium"/>
      <top/>
      <bottom/>
    </border>
    <border>
      <left style="medium"/>
      <right/>
      <top/>
      <bottom style="medium"/>
    </border>
    <border>
      <left style="medium"/>
      <right style="medium"/>
      <top/>
      <bottom style="medium"/>
    </border>
    <border>
      <left/>
      <right style="medium"/>
      <top/>
      <bottom style="medium"/>
    </border>
    <border>
      <left style="medium"/>
      <right style="medium"/>
      <top style="medium"/>
      <bottom style="medium"/>
    </border>
    <border>
      <left style="thick"/>
      <right/>
      <top style="thick"/>
      <bottom style="thick"/>
    </border>
    <border>
      <left/>
      <right/>
      <top style="thick"/>
      <bottom style="thick"/>
    </border>
    <border>
      <left style="thick"/>
      <right style="thick"/>
      <top style="thick"/>
      <bottom style="thick"/>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color indexed="63"/>
      </left>
      <right>
        <color indexed="63"/>
      </right>
      <top style="thin"/>
      <bottom style="thin"/>
    </border>
    <border>
      <left/>
      <right/>
      <top/>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47"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0">
    <xf numFmtId="0" fontId="0" fillId="0" borderId="0" xfId="0" applyAlignment="1">
      <alignment/>
    </xf>
    <xf numFmtId="0" fontId="0" fillId="0" borderId="0" xfId="0" applyNumberFormat="1" applyAlignment="1" quotePrefix="1">
      <alignment/>
    </xf>
    <xf numFmtId="0" fontId="0" fillId="0" borderId="0" xfId="0" applyAlignment="1">
      <alignment horizontal="center"/>
    </xf>
    <xf numFmtId="0" fontId="8" fillId="0" borderId="0" xfId="0" applyFont="1" applyAlignment="1" applyProtection="1">
      <alignment horizontal="center"/>
      <protection locked="0"/>
    </xf>
    <xf numFmtId="0" fontId="0" fillId="0" borderId="0" xfId="0" applyAlignment="1" applyProtection="1">
      <alignment/>
      <protection hidden="1"/>
    </xf>
    <xf numFmtId="0" fontId="3" fillId="0" borderId="0" xfId="0" applyFont="1" applyAlignment="1" applyProtection="1">
      <alignment horizontal="center"/>
      <protection hidden="1"/>
    </xf>
    <xf numFmtId="0" fontId="5" fillId="0" borderId="0" xfId="0" applyFont="1" applyAlignment="1" applyProtection="1">
      <alignment/>
      <protection hidden="1"/>
    </xf>
    <xf numFmtId="0" fontId="0" fillId="33" borderId="0" xfId="0" applyFill="1" applyAlignment="1">
      <alignment/>
    </xf>
    <xf numFmtId="0" fontId="0" fillId="34" borderId="10" xfId="0" applyFill="1" applyBorder="1" applyAlignment="1">
      <alignment/>
    </xf>
    <xf numFmtId="0" fontId="0" fillId="35" borderId="11" xfId="0" applyFill="1" applyBorder="1" applyAlignment="1" applyProtection="1">
      <alignment/>
      <protection locked="0"/>
    </xf>
    <xf numFmtId="0" fontId="0" fillId="0" borderId="0" xfId="0" applyAlignment="1" applyProtection="1">
      <alignment/>
      <protection locked="0"/>
    </xf>
    <xf numFmtId="0" fontId="0" fillId="0" borderId="0" xfId="0" applyFont="1" applyAlignment="1">
      <alignment/>
    </xf>
    <xf numFmtId="0" fontId="42" fillId="36" borderId="12" xfId="0" applyFont="1" applyFill="1" applyBorder="1" applyAlignment="1" applyProtection="1">
      <alignment horizontal="left" vertical="top"/>
      <protection locked="0"/>
    </xf>
    <xf numFmtId="0" fontId="42" fillId="36" borderId="13" xfId="0" applyFont="1" applyFill="1" applyBorder="1" applyAlignment="1" applyProtection="1">
      <alignment horizontal="left" vertical="top"/>
      <protection locked="0"/>
    </xf>
    <xf numFmtId="0" fontId="0" fillId="0" borderId="0" xfId="0" applyNumberFormat="1" applyFill="1" applyBorder="1" applyAlignment="1" applyProtection="1" quotePrefix="1">
      <alignment/>
      <protection locked="0"/>
    </xf>
    <xf numFmtId="0" fontId="0" fillId="0" borderId="0" xfId="0" applyFill="1" applyBorder="1" applyAlignment="1">
      <alignment/>
    </xf>
    <xf numFmtId="0" fontId="8"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7" fillId="0" borderId="0" xfId="0" applyFont="1" applyFill="1" applyBorder="1" applyAlignment="1">
      <alignment/>
    </xf>
    <xf numFmtId="0" fontId="0" fillId="0" borderId="0" xfId="0" applyFill="1" applyBorder="1" applyAlignment="1">
      <alignment horizontal="center"/>
    </xf>
    <xf numFmtId="0" fontId="42" fillId="0" borderId="0" xfId="0" applyFont="1" applyAlignment="1">
      <alignment/>
    </xf>
    <xf numFmtId="9" fontId="0" fillId="0" borderId="0" xfId="66" applyNumberFormat="1" applyFont="1" applyFill="1" applyBorder="1" applyAlignment="1" applyProtection="1">
      <alignment/>
      <protection locked="0"/>
    </xf>
    <xf numFmtId="0" fontId="9" fillId="0" borderId="0" xfId="0" applyFont="1" applyAlignment="1" applyProtection="1">
      <alignment horizontal="right"/>
      <protection hidden="1"/>
    </xf>
    <xf numFmtId="0" fontId="0" fillId="0" borderId="14" xfId="0" applyFont="1" applyBorder="1" applyAlignment="1" applyProtection="1">
      <alignment horizontal="center" vertical="center" wrapText="1"/>
      <protection hidden="1"/>
    </xf>
    <xf numFmtId="0" fontId="0" fillId="0" borderId="15" xfId="0" applyFont="1" applyBorder="1" applyAlignment="1" applyProtection="1">
      <alignment horizontal="center" vertical="center" wrapText="1"/>
      <protection hidden="1"/>
    </xf>
    <xf numFmtId="0" fontId="4" fillId="0" borderId="16" xfId="0" applyFont="1" applyBorder="1" applyAlignment="1" applyProtection="1">
      <alignment vertical="center" wrapText="1"/>
      <protection hidden="1"/>
    </xf>
    <xf numFmtId="0" fontId="11" fillId="37" borderId="17" xfId="62" applyFont="1" applyFill="1" applyBorder="1" applyAlignment="1">
      <alignment horizontal="center"/>
      <protection/>
    </xf>
    <xf numFmtId="0" fontId="1" fillId="0" borderId="0" xfId="0" applyFont="1" applyAlignment="1" applyProtection="1">
      <alignment/>
      <protection hidden="1"/>
    </xf>
    <xf numFmtId="0" fontId="2" fillId="0" borderId="0" xfId="0" applyFont="1" applyAlignment="1" applyProtection="1">
      <alignment/>
      <protection hidden="1"/>
    </xf>
    <xf numFmtId="0" fontId="3" fillId="0" borderId="0" xfId="0" applyFont="1" applyAlignment="1" applyProtection="1">
      <alignment vertical="top"/>
      <protection hidden="1"/>
    </xf>
    <xf numFmtId="49" fontId="0" fillId="0" borderId="0" xfId="0" applyNumberFormat="1" applyAlignment="1">
      <alignment/>
    </xf>
    <xf numFmtId="1" fontId="0" fillId="0" borderId="0" xfId="0" applyNumberFormat="1" applyAlignment="1">
      <alignment/>
    </xf>
    <xf numFmtId="173" fontId="0" fillId="0" borderId="0" xfId="66" applyNumberFormat="1" applyFont="1" applyAlignment="1" applyProtection="1">
      <alignment horizontal="center" vertical="center"/>
      <protection hidden="1"/>
    </xf>
    <xf numFmtId="0" fontId="66" fillId="0" borderId="0" xfId="0" applyFont="1" applyAlignment="1" applyProtection="1">
      <alignment horizontal="right"/>
      <protection hidden="1"/>
    </xf>
    <xf numFmtId="0" fontId="0" fillId="34" borderId="18" xfId="0" applyFont="1" applyFill="1" applyBorder="1" applyAlignment="1">
      <alignment/>
    </xf>
    <xf numFmtId="2" fontId="0" fillId="0" borderId="0" xfId="0" applyNumberFormat="1" applyAlignment="1">
      <alignment/>
    </xf>
    <xf numFmtId="0" fontId="8" fillId="37" borderId="17" xfId="60" applyFont="1" applyFill="1" applyBorder="1" applyAlignment="1">
      <alignment horizontal="center"/>
      <protection/>
    </xf>
    <xf numFmtId="0" fontId="8" fillId="0" borderId="19" xfId="60" applyFont="1" applyFill="1" applyBorder="1" applyAlignment="1">
      <alignment horizontal="right"/>
      <protection/>
    </xf>
    <xf numFmtId="0" fontId="14" fillId="0" borderId="19" xfId="61" applyFont="1" applyFill="1" applyBorder="1" applyAlignment="1">
      <alignment/>
      <protection/>
    </xf>
    <xf numFmtId="0" fontId="14" fillId="37" borderId="17" xfId="61" applyFont="1" applyFill="1" applyBorder="1" applyAlignment="1">
      <alignment horizontal="center"/>
      <protection/>
    </xf>
    <xf numFmtId="49" fontId="42" fillId="0" borderId="20" xfId="58" applyNumberFormat="1" applyFont="1" applyBorder="1">
      <alignment/>
      <protection/>
    </xf>
    <xf numFmtId="49" fontId="42" fillId="0" borderId="0" xfId="58" applyNumberFormat="1" applyFont="1" applyBorder="1">
      <alignment/>
      <protection/>
    </xf>
    <xf numFmtId="0" fontId="42" fillId="0" borderId="21" xfId="58" applyFont="1" applyBorder="1">
      <alignment/>
      <protection/>
    </xf>
    <xf numFmtId="0" fontId="42" fillId="0" borderId="0" xfId="0" applyFont="1"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3" fillId="0" borderId="0" xfId="0" applyFont="1" applyAlignment="1" applyProtection="1">
      <alignment wrapText="1"/>
      <protection hidden="1"/>
    </xf>
    <xf numFmtId="0" fontId="0" fillId="0" borderId="0" xfId="0" applyAlignment="1">
      <alignment horizontal="right"/>
    </xf>
    <xf numFmtId="0" fontId="0" fillId="0" borderId="0" xfId="0" applyFont="1" applyAlignment="1">
      <alignment horizontal="right"/>
    </xf>
    <xf numFmtId="0" fontId="0" fillId="0" borderId="0" xfId="0" applyFont="1" applyFill="1" applyBorder="1" applyAlignment="1" applyProtection="1">
      <alignment/>
      <protection locked="0"/>
    </xf>
    <xf numFmtId="0" fontId="0" fillId="0" borderId="0" xfId="57">
      <alignment/>
      <protection/>
    </xf>
    <xf numFmtId="0" fontId="15" fillId="0" borderId="0" xfId="57" applyFont="1">
      <alignment/>
      <protection/>
    </xf>
    <xf numFmtId="0" fontId="16" fillId="0" borderId="0" xfId="57" applyFont="1">
      <alignment/>
      <protection/>
    </xf>
    <xf numFmtId="0" fontId="17" fillId="38" borderId="25" xfId="57" applyFont="1" applyFill="1" applyBorder="1">
      <alignment/>
      <protection/>
    </xf>
    <xf numFmtId="181" fontId="18" fillId="0" borderId="25" xfId="57" applyNumberFormat="1" applyFont="1" applyBorder="1" applyProtection="1">
      <alignment/>
      <protection hidden="1"/>
    </xf>
    <xf numFmtId="0" fontId="19" fillId="38" borderId="26" xfId="57" applyFont="1" applyFill="1" applyBorder="1">
      <alignment/>
      <protection/>
    </xf>
    <xf numFmtId="0" fontId="0" fillId="38" borderId="27" xfId="57" applyFill="1" applyBorder="1">
      <alignment/>
      <protection/>
    </xf>
    <xf numFmtId="0" fontId="20" fillId="38" borderId="27" xfId="57" applyFont="1" applyFill="1" applyBorder="1">
      <alignment/>
      <protection/>
    </xf>
    <xf numFmtId="0" fontId="20" fillId="38" borderId="28" xfId="57" applyFont="1" applyFill="1" applyBorder="1">
      <alignment/>
      <protection/>
    </xf>
    <xf numFmtId="0" fontId="0" fillId="0" borderId="0" xfId="57" applyBorder="1">
      <alignment/>
      <protection/>
    </xf>
    <xf numFmtId="0" fontId="0" fillId="0" borderId="21" xfId="57" applyBorder="1">
      <alignment/>
      <protection/>
    </xf>
    <xf numFmtId="0" fontId="17" fillId="38" borderId="29" xfId="57" applyFont="1" applyFill="1" applyBorder="1">
      <alignment/>
      <protection/>
    </xf>
    <xf numFmtId="181" fontId="18" fillId="0" borderId="30" xfId="57" applyNumberFormat="1" applyFont="1" applyBorder="1">
      <alignment/>
      <protection/>
    </xf>
    <xf numFmtId="0" fontId="0" fillId="0" borderId="23" xfId="57" applyBorder="1">
      <alignment/>
      <protection/>
    </xf>
    <xf numFmtId="0" fontId="0" fillId="0" borderId="24" xfId="57" applyBorder="1">
      <alignment/>
      <protection/>
    </xf>
    <xf numFmtId="0" fontId="0" fillId="0" borderId="0" xfId="57" applyProtection="1">
      <alignment/>
      <protection hidden="1"/>
    </xf>
    <xf numFmtId="0" fontId="17" fillId="38" borderId="18" xfId="57" applyFont="1" applyFill="1" applyBorder="1" applyProtection="1">
      <alignment/>
      <protection hidden="1"/>
    </xf>
    <xf numFmtId="0" fontId="0" fillId="38" borderId="31" xfId="57" applyFill="1" applyBorder="1" applyProtection="1">
      <alignment/>
      <protection hidden="1"/>
    </xf>
    <xf numFmtId="0" fontId="17" fillId="38" borderId="31" xfId="57" applyFont="1" applyFill="1" applyBorder="1" applyAlignment="1" applyProtection="1">
      <alignment horizontal="center"/>
      <protection hidden="1"/>
    </xf>
    <xf numFmtId="0" fontId="17" fillId="38" borderId="10" xfId="57" applyFont="1" applyFill="1" applyBorder="1" applyAlignment="1" applyProtection="1">
      <alignment horizontal="center"/>
      <protection hidden="1"/>
    </xf>
    <xf numFmtId="0" fontId="18" fillId="0" borderId="32" xfId="57" applyFont="1" applyFill="1" applyBorder="1" applyAlignment="1" applyProtection="1">
      <alignment vertical="center"/>
      <protection hidden="1"/>
    </xf>
    <xf numFmtId="0" fontId="0" fillId="0" borderId="33" xfId="57" applyFont="1" applyFill="1" applyBorder="1" applyProtection="1">
      <alignment/>
      <protection hidden="1"/>
    </xf>
    <xf numFmtId="1" fontId="0" fillId="0" borderId="34" xfId="57" applyNumberFormat="1" applyFont="1" applyFill="1" applyBorder="1" applyAlignment="1" applyProtection="1">
      <alignment horizontal="center"/>
      <protection hidden="1"/>
    </xf>
    <xf numFmtId="164" fontId="18" fillId="0" borderId="34" xfId="57" applyNumberFormat="1" applyFont="1" applyFill="1" applyBorder="1" applyProtection="1">
      <alignment/>
      <protection hidden="1"/>
    </xf>
    <xf numFmtId="164" fontId="18" fillId="0" borderId="35" xfId="57" applyNumberFormat="1" applyFont="1" applyFill="1" applyBorder="1" applyProtection="1">
      <alignment/>
      <protection hidden="1"/>
    </xf>
    <xf numFmtId="0" fontId="18" fillId="0" borderId="36" xfId="57" applyFont="1" applyBorder="1" applyAlignment="1" applyProtection="1">
      <alignment vertical="center"/>
      <protection hidden="1"/>
    </xf>
    <xf numFmtId="1" fontId="0" fillId="0" borderId="37" xfId="57" applyNumberFormat="1" applyBorder="1" applyAlignment="1" applyProtection="1">
      <alignment horizontal="center"/>
      <protection hidden="1"/>
    </xf>
    <xf numFmtId="164" fontId="18" fillId="0" borderId="37" xfId="57" applyNumberFormat="1" applyFont="1" applyBorder="1" applyProtection="1">
      <alignment/>
      <protection hidden="1"/>
    </xf>
    <xf numFmtId="164" fontId="18" fillId="0" borderId="11" xfId="57" applyNumberFormat="1" applyFont="1" applyBorder="1" applyProtection="1">
      <alignment/>
      <protection hidden="1"/>
    </xf>
    <xf numFmtId="0" fontId="0" fillId="0" borderId="37" xfId="57" applyBorder="1" applyAlignment="1" applyProtection="1">
      <alignment horizontal="center"/>
      <protection hidden="1"/>
    </xf>
    <xf numFmtId="0" fontId="18" fillId="0" borderId="38" xfId="57" applyFont="1" applyBorder="1" applyAlignment="1" applyProtection="1">
      <alignment vertical="center"/>
      <protection hidden="1"/>
    </xf>
    <xf numFmtId="0" fontId="0" fillId="0" borderId="16" xfId="57" applyBorder="1" applyProtection="1">
      <alignment/>
      <protection hidden="1"/>
    </xf>
    <xf numFmtId="1" fontId="0" fillId="0" borderId="39" xfId="57" applyNumberFormat="1" applyBorder="1" applyAlignment="1" applyProtection="1">
      <alignment horizontal="center"/>
      <protection hidden="1"/>
    </xf>
    <xf numFmtId="164" fontId="18" fillId="0" borderId="39" xfId="57" applyNumberFormat="1" applyFont="1" applyBorder="1" applyProtection="1">
      <alignment/>
      <protection hidden="1"/>
    </xf>
    <xf numFmtId="0" fontId="0" fillId="0" borderId="39" xfId="57" applyBorder="1" applyAlignment="1" applyProtection="1">
      <alignment horizontal="center"/>
      <protection hidden="1"/>
    </xf>
    <xf numFmtId="164" fontId="18" fillId="0" borderId="40" xfId="57" applyNumberFormat="1" applyFont="1" applyBorder="1" applyProtection="1">
      <alignment/>
      <protection hidden="1"/>
    </xf>
    <xf numFmtId="0" fontId="18" fillId="0" borderId="0" xfId="57" applyFont="1" applyBorder="1" applyProtection="1">
      <alignment/>
      <protection hidden="1"/>
    </xf>
    <xf numFmtId="0" fontId="0" fillId="0" borderId="0" xfId="57" applyBorder="1" applyProtection="1">
      <alignment/>
      <protection hidden="1"/>
    </xf>
    <xf numFmtId="0" fontId="0" fillId="0" borderId="33" xfId="57" applyBorder="1" applyProtection="1">
      <alignment/>
      <protection hidden="1"/>
    </xf>
    <xf numFmtId="0" fontId="0" fillId="0" borderId="32" xfId="57" applyBorder="1" applyAlignment="1" applyProtection="1">
      <alignment horizontal="center"/>
      <protection hidden="1"/>
    </xf>
    <xf numFmtId="164" fontId="18" fillId="0" borderId="35" xfId="57" applyNumberFormat="1" applyFont="1" applyBorder="1" applyAlignment="1" applyProtection="1">
      <alignment horizontal="right"/>
      <protection hidden="1"/>
    </xf>
    <xf numFmtId="164" fontId="18" fillId="0" borderId="41" xfId="57" applyNumberFormat="1" applyFont="1" applyBorder="1" applyProtection="1">
      <alignment/>
      <protection hidden="1"/>
    </xf>
    <xf numFmtId="0" fontId="0" fillId="0" borderId="11" xfId="57" applyBorder="1" applyProtection="1">
      <alignment/>
      <protection hidden="1"/>
    </xf>
    <xf numFmtId="0" fontId="18" fillId="0" borderId="36" xfId="57" applyFont="1" applyBorder="1" applyProtection="1">
      <alignment/>
      <protection hidden="1"/>
    </xf>
    <xf numFmtId="0" fontId="18" fillId="0" borderId="0" xfId="57" applyFont="1" applyBorder="1" applyAlignment="1" applyProtection="1">
      <alignment horizontal="right"/>
      <protection hidden="1"/>
    </xf>
    <xf numFmtId="164" fontId="18" fillId="0" borderId="10" xfId="57" applyNumberFormat="1" applyFont="1" applyBorder="1" applyProtection="1">
      <alignment/>
      <protection hidden="1"/>
    </xf>
    <xf numFmtId="0" fontId="0" fillId="0" borderId="0" xfId="57" applyAlignment="1" applyProtection="1">
      <alignment horizontal="right"/>
      <protection hidden="1"/>
    </xf>
    <xf numFmtId="0" fontId="0" fillId="38" borderId="42" xfId="57" applyFill="1" applyBorder="1" applyProtection="1">
      <alignment/>
      <protection hidden="1"/>
    </xf>
    <xf numFmtId="0" fontId="0" fillId="38" borderId="43" xfId="57" applyFill="1" applyBorder="1" applyProtection="1">
      <alignment/>
      <protection hidden="1"/>
    </xf>
    <xf numFmtId="0" fontId="17" fillId="38" borderId="43" xfId="57" applyFont="1" applyFill="1" applyBorder="1" applyAlignment="1" applyProtection="1">
      <alignment horizontal="center" vertical="center"/>
      <protection hidden="1"/>
    </xf>
    <xf numFmtId="164" fontId="21" fillId="0" borderId="44" xfId="57" applyNumberFormat="1" applyFont="1" applyBorder="1" applyAlignment="1" applyProtection="1">
      <alignment vertical="center"/>
      <protection hidden="1"/>
    </xf>
    <xf numFmtId="164" fontId="20" fillId="0" borderId="0" xfId="57" applyNumberFormat="1" applyFont="1">
      <alignment/>
      <protection/>
    </xf>
    <xf numFmtId="0" fontId="22" fillId="38" borderId="26" xfId="57" applyFont="1" applyFill="1" applyBorder="1">
      <alignment/>
      <protection/>
    </xf>
    <xf numFmtId="0" fontId="0" fillId="38" borderId="28" xfId="57" applyFill="1" applyBorder="1">
      <alignment/>
      <protection/>
    </xf>
    <xf numFmtId="0" fontId="18" fillId="0" borderId="20" xfId="57" applyFont="1" applyBorder="1">
      <alignment/>
      <protection/>
    </xf>
    <xf numFmtId="0" fontId="18" fillId="0" borderId="22" xfId="57" applyFont="1" applyBorder="1">
      <alignment/>
      <protection/>
    </xf>
    <xf numFmtId="0" fontId="22" fillId="38" borderId="18" xfId="57" applyFont="1" applyFill="1" applyBorder="1">
      <alignment/>
      <protection/>
    </xf>
    <xf numFmtId="0" fontId="20" fillId="38" borderId="31" xfId="57" applyFont="1" applyFill="1" applyBorder="1">
      <alignment/>
      <protection/>
    </xf>
    <xf numFmtId="0" fontId="0" fillId="38" borderId="31" xfId="57" applyFill="1" applyBorder="1">
      <alignment/>
      <protection/>
    </xf>
    <xf numFmtId="0" fontId="0" fillId="38" borderId="10" xfId="57" applyFill="1" applyBorder="1">
      <alignment/>
      <protection/>
    </xf>
    <xf numFmtId="0" fontId="42" fillId="36" borderId="0" xfId="0" applyFont="1" applyFill="1" applyBorder="1" applyAlignment="1" applyProtection="1">
      <alignment horizontal="center" vertical="top"/>
      <protection locked="0"/>
    </xf>
    <xf numFmtId="0" fontId="42" fillId="36" borderId="0" xfId="0" applyFont="1" applyFill="1" applyBorder="1" applyAlignment="1" applyProtection="1">
      <alignment horizontal="left" vertical="top"/>
      <protection locked="0"/>
    </xf>
    <xf numFmtId="0" fontId="42" fillId="36" borderId="20" xfId="0" applyFont="1" applyFill="1" applyBorder="1" applyAlignment="1" applyProtection="1">
      <alignment horizontal="center" vertical="top"/>
      <protection locked="0"/>
    </xf>
    <xf numFmtId="0" fontId="42" fillId="36" borderId="21" xfId="0" applyFont="1" applyFill="1" applyBorder="1" applyAlignment="1" applyProtection="1">
      <alignment horizontal="center" vertical="top"/>
      <protection locked="0"/>
    </xf>
    <xf numFmtId="0" fontId="42" fillId="36" borderId="20" xfId="0" applyFont="1" applyFill="1" applyBorder="1" applyAlignment="1" applyProtection="1">
      <alignment horizontal="left" vertical="top"/>
      <protection locked="0"/>
    </xf>
    <xf numFmtId="177" fontId="42" fillId="36" borderId="21" xfId="0" applyNumberFormat="1" applyFont="1" applyFill="1" applyBorder="1" applyAlignment="1" applyProtection="1">
      <alignment horizontal="right" vertical="top"/>
      <protection locked="0"/>
    </xf>
    <xf numFmtId="0" fontId="14" fillId="37" borderId="17" xfId="61" applyFont="1" applyFill="1" applyBorder="1" applyAlignment="1">
      <alignment horizontal="center"/>
      <protection/>
    </xf>
    <xf numFmtId="0" fontId="0" fillId="0" borderId="0" xfId="0" applyFont="1" applyAlignment="1">
      <alignment wrapText="1"/>
    </xf>
    <xf numFmtId="0" fontId="12" fillId="0" borderId="0" xfId="0" applyFont="1" applyAlignment="1" applyProtection="1">
      <alignment vertical="center"/>
      <protection hidden="1"/>
    </xf>
    <xf numFmtId="0" fontId="2" fillId="0" borderId="0" xfId="0" applyFont="1" applyAlignment="1" applyProtection="1">
      <alignment vertical="center"/>
      <protection hidden="1"/>
    </xf>
    <xf numFmtId="49" fontId="0" fillId="0" borderId="24" xfId="0" applyNumberFormat="1" applyBorder="1" applyAlignment="1">
      <alignment/>
    </xf>
    <xf numFmtId="0" fontId="0" fillId="0" borderId="26" xfId="0" applyFont="1" applyBorder="1" applyAlignment="1">
      <alignment/>
    </xf>
    <xf numFmtId="49" fontId="0" fillId="0" borderId="21" xfId="0" applyNumberFormat="1" applyBorder="1" applyAlignment="1">
      <alignment/>
    </xf>
    <xf numFmtId="0" fontId="0" fillId="0" borderId="28" xfId="0" applyFont="1" applyBorder="1" applyAlignment="1">
      <alignment/>
    </xf>
    <xf numFmtId="49" fontId="0" fillId="0" borderId="23" xfId="0" applyNumberFormat="1" applyBorder="1" applyAlignment="1">
      <alignment/>
    </xf>
    <xf numFmtId="49" fontId="0" fillId="0" borderId="0" xfId="0" applyNumberFormat="1" applyBorder="1" applyAlignment="1">
      <alignment/>
    </xf>
    <xf numFmtId="0" fontId="0" fillId="0" borderId="27" xfId="0" applyFont="1" applyBorder="1" applyAlignment="1">
      <alignment/>
    </xf>
    <xf numFmtId="0" fontId="0" fillId="0" borderId="0" xfId="0" applyFont="1" applyAlignment="1" applyProtection="1">
      <alignment/>
      <protection hidden="1"/>
    </xf>
    <xf numFmtId="0" fontId="47" fillId="0" borderId="0" xfId="58" applyBorder="1">
      <alignment/>
      <protection/>
    </xf>
    <xf numFmtId="0" fontId="47" fillId="0" borderId="0" xfId="58" applyBorder="1">
      <alignment/>
      <protection/>
    </xf>
    <xf numFmtId="0" fontId="47" fillId="0" borderId="0" xfId="58" applyAlignment="1">
      <alignment horizontal="left"/>
      <protection/>
    </xf>
    <xf numFmtId="0" fontId="47" fillId="0" borderId="0" xfId="58" applyBorder="1" applyAlignment="1">
      <alignment horizontal="left"/>
      <protection/>
    </xf>
    <xf numFmtId="0" fontId="47" fillId="0" borderId="0" xfId="58" applyBorder="1" applyAlignment="1">
      <alignment horizontal="left"/>
      <protection/>
    </xf>
    <xf numFmtId="0" fontId="47" fillId="0" borderId="0" xfId="58" applyBorder="1">
      <alignment/>
      <protection/>
    </xf>
    <xf numFmtId="0" fontId="47" fillId="0" borderId="0" xfId="58" applyBorder="1">
      <alignment/>
      <protection/>
    </xf>
    <xf numFmtId="0" fontId="47" fillId="0" borderId="0" xfId="58" applyBorder="1">
      <alignment/>
      <protection/>
    </xf>
    <xf numFmtId="0" fontId="47" fillId="0" borderId="0" xfId="58" applyBorder="1" applyAlignment="1">
      <alignment horizontal="left"/>
      <protection/>
    </xf>
    <xf numFmtId="0" fontId="47" fillId="0" borderId="0" xfId="58" applyBorder="1" applyAlignment="1">
      <alignment horizontal="left"/>
      <protection/>
    </xf>
    <xf numFmtId="0" fontId="47" fillId="0" borderId="0" xfId="58" applyFill="1" applyBorder="1" applyAlignment="1">
      <alignment horizontal="left"/>
      <protection/>
    </xf>
    <xf numFmtId="0" fontId="47" fillId="0" borderId="0" xfId="58" applyBorder="1">
      <alignment/>
      <protection/>
    </xf>
    <xf numFmtId="0" fontId="47" fillId="0" borderId="0" xfId="58" applyBorder="1">
      <alignment/>
      <protection/>
    </xf>
    <xf numFmtId="0" fontId="47" fillId="0" borderId="0" xfId="58" applyBorder="1">
      <alignment/>
      <protection/>
    </xf>
    <xf numFmtId="0" fontId="47" fillId="0" borderId="0" xfId="58" applyFill="1" applyBorder="1">
      <alignment/>
      <protection/>
    </xf>
    <xf numFmtId="0" fontId="47" fillId="0" borderId="0" xfId="58" applyBorder="1">
      <alignment/>
      <protection/>
    </xf>
    <xf numFmtId="0" fontId="47" fillId="0" borderId="0" xfId="58" applyBorder="1" applyAlignment="1">
      <alignment horizontal="left"/>
      <protection/>
    </xf>
    <xf numFmtId="0" fontId="47" fillId="0" borderId="0" xfId="58" applyFill="1" applyBorder="1">
      <alignment/>
      <protection/>
    </xf>
    <xf numFmtId="0" fontId="47" fillId="0" borderId="0" xfId="58" applyFill="1" applyBorder="1">
      <alignment/>
      <protection/>
    </xf>
    <xf numFmtId="0" fontId="23" fillId="39" borderId="25" xfId="0" applyFont="1" applyFill="1" applyBorder="1" applyAlignment="1" applyProtection="1">
      <alignment horizontal="center" vertical="center"/>
      <protection hidden="1"/>
    </xf>
    <xf numFmtId="0" fontId="11" fillId="37" borderId="13" xfId="62" applyFont="1" applyFill="1" applyBorder="1" applyAlignment="1">
      <alignment horizontal="center"/>
      <protection/>
    </xf>
    <xf numFmtId="0" fontId="0" fillId="39" borderId="45" xfId="0" applyFont="1" applyFill="1" applyBorder="1" applyAlignment="1" applyProtection="1">
      <alignment horizontal="center" vertical="center" wrapText="1"/>
      <protection hidden="1"/>
    </xf>
    <xf numFmtId="0" fontId="10" fillId="39" borderId="41" xfId="0" applyFont="1" applyFill="1" applyBorder="1" applyAlignment="1" applyProtection="1">
      <alignment horizontal="center" vertical="center" wrapText="1"/>
      <protection hidden="1"/>
    </xf>
    <xf numFmtId="0" fontId="0" fillId="39" borderId="46" xfId="0" applyFont="1" applyFill="1" applyBorder="1" applyAlignment="1" applyProtection="1">
      <alignment horizontal="center" vertical="center" wrapText="1"/>
      <protection hidden="1"/>
    </xf>
    <xf numFmtId="0" fontId="0" fillId="39" borderId="47" xfId="0" applyFont="1" applyFill="1" applyBorder="1" applyAlignment="1" applyProtection="1">
      <alignment horizontal="center" vertical="center" wrapText="1"/>
      <protection hidden="1"/>
    </xf>
    <xf numFmtId="0" fontId="0" fillId="0" borderId="25" xfId="0" applyNumberFormat="1" applyFont="1" applyBorder="1" applyAlignment="1" applyProtection="1">
      <alignment horizontal="center" vertical="center"/>
      <protection hidden="1" locked="0"/>
    </xf>
    <xf numFmtId="0" fontId="0" fillId="0" borderId="25" xfId="66" applyNumberFormat="1" applyFont="1" applyBorder="1" applyAlignment="1" applyProtection="1">
      <alignment horizontal="center" vertical="center"/>
      <protection hidden="1" locked="0"/>
    </xf>
    <xf numFmtId="0" fontId="0" fillId="5" borderId="48" xfId="0" applyFill="1" applyBorder="1" applyAlignment="1" applyProtection="1">
      <alignment horizontal="left" indent="1"/>
      <protection hidden="1" locked="0"/>
    </xf>
    <xf numFmtId="0" fontId="0" fillId="5" borderId="49" xfId="0" applyFont="1" applyFill="1" applyBorder="1" applyAlignment="1" applyProtection="1">
      <alignment horizontal="center"/>
      <protection hidden="1" locked="0"/>
    </xf>
    <xf numFmtId="0" fontId="0" fillId="0" borderId="50" xfId="0" applyBorder="1" applyAlignment="1" applyProtection="1">
      <alignment horizontal="left" indent="1"/>
      <protection hidden="1" locked="0"/>
    </xf>
    <xf numFmtId="0" fontId="0" fillId="0" borderId="25" xfId="0" applyBorder="1" applyAlignment="1" applyProtection="1">
      <alignment horizontal="center"/>
      <protection hidden="1" locked="0"/>
    </xf>
    <xf numFmtId="0" fontId="0" fillId="0" borderId="25" xfId="0" applyFont="1" applyBorder="1" applyAlignment="1" applyProtection="1">
      <alignment horizontal="center"/>
      <protection hidden="1" locked="0"/>
    </xf>
    <xf numFmtId="0" fontId="0" fillId="5" borderId="50" xfId="0" applyFill="1" applyBorder="1" applyAlignment="1" applyProtection="1">
      <alignment horizontal="left" indent="1"/>
      <protection hidden="1" locked="0"/>
    </xf>
    <xf numFmtId="0" fontId="0" fillId="5" borderId="25" xfId="0" applyFill="1" applyBorder="1" applyAlignment="1" applyProtection="1">
      <alignment horizontal="center"/>
      <protection hidden="1" locked="0"/>
    </xf>
    <xf numFmtId="0" fontId="0" fillId="5" borderId="25" xfId="0" applyFont="1" applyFill="1" applyBorder="1" applyAlignment="1" applyProtection="1">
      <alignment horizontal="center"/>
      <protection hidden="1" locked="0"/>
    </xf>
    <xf numFmtId="0" fontId="0" fillId="5" borderId="51" xfId="0" applyFill="1" applyBorder="1" applyAlignment="1" applyProtection="1">
      <alignment horizontal="left" indent="1"/>
      <protection hidden="1" locked="0"/>
    </xf>
    <xf numFmtId="0" fontId="0" fillId="5" borderId="52" xfId="0" applyFill="1" applyBorder="1" applyAlignment="1" applyProtection="1">
      <alignment horizontal="center"/>
      <protection hidden="1" locked="0"/>
    </xf>
    <xf numFmtId="0" fontId="67" fillId="0" borderId="0" xfId="0" applyFont="1" applyAlignment="1" applyProtection="1">
      <alignment horizontal="center" vertical="center"/>
      <protection hidden="1"/>
    </xf>
    <xf numFmtId="0" fontId="0" fillId="0" borderId="29" xfId="0" applyFont="1" applyBorder="1" applyAlignment="1">
      <alignment/>
    </xf>
    <xf numFmtId="0" fontId="0" fillId="0" borderId="53" xfId="0" applyBorder="1" applyAlignment="1">
      <alignment/>
    </xf>
    <xf numFmtId="14" fontId="0" fillId="0" borderId="53" xfId="0" applyNumberFormat="1" applyBorder="1" applyAlignment="1">
      <alignment/>
    </xf>
    <xf numFmtId="14" fontId="0" fillId="0" borderId="30" xfId="0" applyNumberFormat="1" applyBorder="1" applyAlignment="1">
      <alignment/>
    </xf>
    <xf numFmtId="182" fontId="0" fillId="0" borderId="23" xfId="0" applyNumberFormat="1" applyFont="1" applyBorder="1" applyAlignment="1" applyProtection="1">
      <alignment horizontal="center"/>
      <protection hidden="1" locked="0"/>
    </xf>
    <xf numFmtId="0" fontId="0" fillId="0" borderId="25" xfId="0" applyBorder="1" applyAlignment="1">
      <alignment vertical="center"/>
    </xf>
    <xf numFmtId="0" fontId="0" fillId="0" borderId="25" xfId="0" applyFill="1" applyBorder="1" applyAlignment="1">
      <alignment vertical="center"/>
    </xf>
    <xf numFmtId="0" fontId="0" fillId="0" borderId="25" xfId="0" applyFont="1" applyBorder="1" applyAlignment="1">
      <alignment vertical="center"/>
    </xf>
    <xf numFmtId="0" fontId="0" fillId="0" borderId="25" xfId="0" applyBorder="1" applyAlignment="1">
      <alignment/>
    </xf>
    <xf numFmtId="0" fontId="0" fillId="0" borderId="25" xfId="0" applyBorder="1" applyAlignment="1">
      <alignment vertical="top"/>
    </xf>
    <xf numFmtId="0" fontId="0" fillId="5" borderId="48" xfId="0" applyFill="1" applyBorder="1" applyAlignment="1" applyProtection="1">
      <alignment horizontal="center"/>
      <protection hidden="1" locked="0"/>
    </xf>
    <xf numFmtId="0" fontId="23" fillId="0" borderId="0" xfId="0" applyFont="1" applyAlignment="1">
      <alignment/>
    </xf>
    <xf numFmtId="182" fontId="0" fillId="0" borderId="54" xfId="0" applyNumberFormat="1" applyFont="1" applyBorder="1" applyAlignment="1" applyProtection="1">
      <alignment horizontal="center"/>
      <protection hidden="1" locked="0"/>
    </xf>
    <xf numFmtId="0" fontId="68" fillId="0" borderId="0" xfId="0" applyFont="1" applyAlignment="1" applyProtection="1">
      <alignment horizontal="center" vertical="center" wrapText="1"/>
      <protection hidden="1"/>
    </xf>
    <xf numFmtId="0" fontId="2" fillId="40" borderId="18" xfId="0" applyFont="1" applyFill="1" applyBorder="1" applyAlignment="1" applyProtection="1">
      <alignment horizontal="center" vertical="center"/>
      <protection hidden="1"/>
    </xf>
    <xf numFmtId="0" fontId="2" fillId="40" borderId="31" xfId="0" applyFont="1" applyFill="1" applyBorder="1" applyAlignment="1" applyProtection="1">
      <alignment horizontal="center" vertical="center"/>
      <protection hidden="1"/>
    </xf>
    <xf numFmtId="0" fontId="2" fillId="40" borderId="10" xfId="0" applyFont="1" applyFill="1" applyBorder="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13" fillId="0" borderId="0" xfId="0" applyFont="1" applyAlignment="1" applyProtection="1">
      <alignment horizontal="left" vertical="top" wrapText="1"/>
      <protection hidden="1"/>
    </xf>
    <xf numFmtId="0" fontId="6" fillId="39" borderId="26" xfId="0" applyFont="1" applyFill="1" applyBorder="1" applyAlignment="1" applyProtection="1">
      <alignment horizontal="center" vertical="center" wrapText="1"/>
      <protection hidden="1"/>
    </xf>
    <xf numFmtId="0" fontId="6" fillId="39" borderId="28" xfId="0" applyFont="1" applyFill="1" applyBorder="1" applyAlignment="1" applyProtection="1">
      <alignment horizontal="center" vertical="center" wrapText="1"/>
      <protection hidden="1"/>
    </xf>
    <xf numFmtId="0" fontId="6" fillId="39" borderId="22" xfId="0" applyFont="1" applyFill="1" applyBorder="1" applyAlignment="1" applyProtection="1">
      <alignment horizontal="center" vertical="center" wrapText="1"/>
      <protection hidden="1"/>
    </xf>
    <xf numFmtId="0" fontId="6" fillId="39" borderId="24" xfId="0" applyFont="1" applyFill="1" applyBorder="1" applyAlignment="1" applyProtection="1">
      <alignment horizontal="center" vertical="center" wrapText="1"/>
      <protection hidden="1"/>
    </xf>
    <xf numFmtId="0" fontId="69" fillId="0" borderId="0" xfId="0" applyFont="1" applyAlignment="1" applyProtection="1">
      <alignment horizontal="center" vertical="top" wrapText="1"/>
      <protection hidden="1"/>
    </xf>
    <xf numFmtId="0" fontId="0" fillId="0" borderId="0" xfId="0" applyAlignment="1">
      <alignment horizontal="center"/>
    </xf>
    <xf numFmtId="0" fontId="0" fillId="34" borderId="26" xfId="0" applyFill="1" applyBorder="1" applyAlignment="1">
      <alignment horizontal="center"/>
    </xf>
    <xf numFmtId="0" fontId="0" fillId="34" borderId="27" xfId="0" applyFill="1" applyBorder="1" applyAlignment="1">
      <alignment horizontal="center"/>
    </xf>
    <xf numFmtId="0" fontId="0" fillId="34" borderId="28" xfId="0" applyFill="1" applyBorder="1" applyAlignment="1">
      <alignment horizontal="center"/>
    </xf>
    <xf numFmtId="0" fontId="0" fillId="0" borderId="0" xfId="57" applyFont="1" applyAlignment="1">
      <alignment horizontal="center"/>
      <protection/>
    </xf>
    <xf numFmtId="0" fontId="3" fillId="0" borderId="20" xfId="0" applyFont="1" applyBorder="1" applyAlignment="1" applyProtection="1">
      <alignment horizontal="left" vertical="center" indent="1"/>
      <protection hidden="1" locked="0"/>
    </xf>
    <xf numFmtId="0" fontId="3" fillId="0" borderId="0" xfId="0" applyFont="1" applyBorder="1" applyAlignment="1" applyProtection="1">
      <alignment horizontal="left" vertical="center" indent="1"/>
      <protection hidden="1" locked="0"/>
    </xf>
    <xf numFmtId="0" fontId="3" fillId="0" borderId="21" xfId="0" applyFont="1" applyBorder="1" applyAlignment="1" applyProtection="1">
      <alignment horizontal="left" vertical="center" indent="1"/>
      <protection hidden="1" locked="0"/>
    </xf>
    <xf numFmtId="0" fontId="3" fillId="0" borderId="22" xfId="0" applyFont="1" applyBorder="1" applyAlignment="1" applyProtection="1">
      <alignment horizontal="left" vertical="center" indent="1"/>
      <protection hidden="1" locked="0"/>
    </xf>
    <xf numFmtId="0" fontId="3" fillId="0" borderId="23" xfId="0" applyFont="1" applyBorder="1" applyAlignment="1" applyProtection="1">
      <alignment horizontal="left" vertical="center" indent="1"/>
      <protection hidden="1" locked="0"/>
    </xf>
    <xf numFmtId="0" fontId="3" fillId="0" borderId="24" xfId="0" applyFont="1" applyBorder="1" applyAlignment="1" applyProtection="1">
      <alignment horizontal="left" vertical="center" indent="1"/>
      <protection hidden="1" locked="0"/>
    </xf>
    <xf numFmtId="0" fontId="0" fillId="0" borderId="0" xfId="57" applyAlignment="1" applyProtection="1">
      <alignment horizontal="center"/>
      <protection hidden="1"/>
    </xf>
    <xf numFmtId="0" fontId="18" fillId="0" borderId="18" xfId="57" applyFont="1" applyBorder="1" applyAlignment="1" applyProtection="1">
      <alignment horizontal="right"/>
      <protection hidden="1"/>
    </xf>
    <xf numFmtId="0" fontId="18" fillId="0" borderId="31" xfId="57" applyFont="1" applyBorder="1" applyAlignment="1" applyProtection="1">
      <alignment horizontal="right"/>
      <protection hidden="1"/>
    </xf>
    <xf numFmtId="0" fontId="18" fillId="0" borderId="10" xfId="57" applyFont="1" applyBorder="1" applyAlignment="1" applyProtection="1">
      <alignment horizontal="right"/>
      <protection hidden="1"/>
    </xf>
    <xf numFmtId="0" fontId="0" fillId="0" borderId="55" xfId="57" applyBorder="1" applyAlignment="1" applyProtection="1">
      <alignment horizontal="center"/>
      <protection hidden="1"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DropDown" xfId="60"/>
    <cellStyle name="Normal_DropDown_1" xfId="61"/>
    <cellStyle name="Normal_Sheet1" xfId="62"/>
    <cellStyle name="Note" xfId="63"/>
    <cellStyle name="Note 2" xfId="64"/>
    <cellStyle name="Output" xfId="65"/>
    <cellStyle name="Percent" xfId="66"/>
    <cellStyle name="Percent 2" xfId="67"/>
    <cellStyle name="Percent 3" xfId="68"/>
    <cellStyle name="Title" xfId="69"/>
    <cellStyle name="Total" xfId="70"/>
    <cellStyle name="Warning Text" xfId="71"/>
  </cellStyles>
  <dxfs count="3">
    <dxf>
      <font>
        <b/>
        <i val="0"/>
      </font>
      <fill>
        <patternFill>
          <bgColor theme="5" tint="0.3999499976634979"/>
        </patternFill>
      </fill>
    </dxf>
    <dxf>
      <fill>
        <patternFill>
          <bgColor theme="0"/>
        </patternFill>
      </fill>
      <border>
        <left>
          <color indexed="63"/>
        </left>
        <right>
          <color indexed="63"/>
        </right>
        <top style="hair"/>
        <bottom style="hair"/>
      </border>
    </dxf>
    <dxf>
      <fill>
        <patternFill>
          <bgColor theme="0"/>
        </patternFill>
      </fill>
      <border>
        <left>
          <color rgb="FF000000"/>
        </left>
        <right>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50</xdr:row>
      <xdr:rowOff>0</xdr:rowOff>
    </xdr:from>
    <xdr:to>
      <xdr:col>9</xdr:col>
      <xdr:colOff>0</xdr:colOff>
      <xdr:row>56</xdr:row>
      <xdr:rowOff>152400</xdr:rowOff>
    </xdr:to>
    <xdr:sp fLocksText="0">
      <xdr:nvSpPr>
        <xdr:cNvPr id="1" name="Text Box 2"/>
        <xdr:cNvSpPr txBox="1">
          <a:spLocks noChangeArrowheads="1"/>
        </xdr:cNvSpPr>
      </xdr:nvSpPr>
      <xdr:spPr>
        <a:xfrm>
          <a:off x="600075" y="9877425"/>
          <a:ext cx="562927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352425</xdr:colOff>
      <xdr:row>0</xdr:row>
      <xdr:rowOff>0</xdr:rowOff>
    </xdr:from>
    <xdr:to>
      <xdr:col>1</xdr:col>
      <xdr:colOff>457200</xdr:colOff>
      <xdr:row>3</xdr:row>
      <xdr:rowOff>114300</xdr:rowOff>
    </xdr:to>
    <xdr:pic>
      <xdr:nvPicPr>
        <xdr:cNvPr id="2" name="Picture 15" descr="ffalogo_lg"/>
        <xdr:cNvPicPr preferRelativeResize="1">
          <a:picLocks noChangeAspect="1"/>
        </xdr:cNvPicPr>
      </xdr:nvPicPr>
      <xdr:blipFill>
        <a:blip r:embed="rId1"/>
        <a:stretch>
          <a:fillRect/>
        </a:stretch>
      </xdr:blipFill>
      <xdr:spPr>
        <a:xfrm>
          <a:off x="352425" y="0"/>
          <a:ext cx="714375" cy="885825"/>
        </a:xfrm>
        <a:prstGeom prst="rect">
          <a:avLst/>
        </a:prstGeom>
        <a:noFill/>
        <a:ln w="9525" cmpd="sng">
          <a:noFill/>
        </a:ln>
      </xdr:spPr>
    </xdr:pic>
    <xdr:clientData/>
  </xdr:twoCellAnchor>
  <xdr:twoCellAnchor>
    <xdr:from>
      <xdr:col>0</xdr:col>
      <xdr:colOff>600075</xdr:colOff>
      <xdr:row>50</xdr:row>
      <xdr:rowOff>0</xdr:rowOff>
    </xdr:from>
    <xdr:to>
      <xdr:col>9</xdr:col>
      <xdr:colOff>0</xdr:colOff>
      <xdr:row>56</xdr:row>
      <xdr:rowOff>152400</xdr:rowOff>
    </xdr:to>
    <xdr:sp fLocksText="0">
      <xdr:nvSpPr>
        <xdr:cNvPr id="3" name="Text Box 2"/>
        <xdr:cNvSpPr txBox="1">
          <a:spLocks noChangeArrowheads="1"/>
        </xdr:cNvSpPr>
      </xdr:nvSpPr>
      <xdr:spPr>
        <a:xfrm>
          <a:off x="600075" y="9877425"/>
          <a:ext cx="562927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showGridLines="0" tabSelected="1" zoomScaleSheetLayoutView="100" zoomScalePageLayoutView="0" workbookViewId="0" topLeftCell="A1">
      <selection activeCell="D22" sqref="D22"/>
    </sheetView>
  </sheetViews>
  <sheetFormatPr defaultColWidth="9.140625" defaultRowHeight="12.75"/>
  <cols>
    <col min="1" max="1" width="0.9921875" style="4" customWidth="1"/>
    <col min="2" max="2" width="22.7109375" style="4" customWidth="1"/>
    <col min="3" max="3" width="31.28125" style="4" customWidth="1"/>
    <col min="4" max="4" width="8.8515625" style="4" customWidth="1"/>
    <col min="5" max="5" width="9.00390625" style="4" customWidth="1"/>
    <col min="6" max="6" width="11.421875" style="4" customWidth="1"/>
    <col min="7" max="7" width="8.57421875" style="4" customWidth="1"/>
    <col min="8" max="8" width="9.28125" style="4" customWidth="1"/>
    <col min="9" max="9" width="0.9921875" style="4" customWidth="1"/>
    <col min="10" max="17" width="9.140625" style="4" customWidth="1"/>
    <col min="18" max="19" width="9.140625" style="4" hidden="1" customWidth="1"/>
    <col min="20" max="20" width="31.28125" style="4" hidden="1" customWidth="1"/>
    <col min="21" max="21" width="9.140625" style="4" hidden="1" customWidth="1"/>
    <col min="22" max="22" width="0" style="4" hidden="1" customWidth="1"/>
    <col min="23" max="16384" width="9.140625" style="4" customWidth="1"/>
  </cols>
  <sheetData>
    <row r="1" spans="1:8" ht="54" customHeight="1">
      <c r="A1" s="27"/>
      <c r="B1" s="183" t="str">
        <f>DropDown!B16</f>
        <v>SELECT a CHAPTER</v>
      </c>
      <c r="C1" s="183"/>
      <c r="D1" s="183"/>
      <c r="E1" s="183"/>
      <c r="F1" s="183"/>
      <c r="G1" s="183"/>
      <c r="H1" s="183"/>
    </row>
    <row r="2" spans="1:8" ht="15" customHeight="1">
      <c r="A2" s="28"/>
      <c r="B2" s="122" t="s">
        <v>213</v>
      </c>
      <c r="C2" s="123"/>
      <c r="D2" s="187" t="s">
        <v>74</v>
      </c>
      <c r="E2" s="187"/>
      <c r="F2" s="187"/>
      <c r="G2" s="187"/>
      <c r="H2" s="187"/>
    </row>
    <row r="3" spans="1:8" ht="20.25" customHeight="1">
      <c r="A3" s="29"/>
      <c r="B3" s="29"/>
      <c r="C3" s="169" t="str">
        <f>IF(DropDown!E7&gt;1,CONCATENATE("Due by: ",TEXT(INDEX(DropDown!C9:C11,DropDown!E7),"MM/DD/YYYY")),"")</f>
        <v>Due by: 08/15/2023</v>
      </c>
      <c r="D3" s="50"/>
      <c r="E3" s="50"/>
      <c r="F3" s="50"/>
      <c r="G3" s="50"/>
      <c r="H3" s="50"/>
    </row>
    <row r="4" spans="2:8" ht="3.75" customHeight="1">
      <c r="B4" s="5"/>
      <c r="C4" s="5"/>
      <c r="D4" s="50"/>
      <c r="E4" s="50"/>
      <c r="F4" s="50"/>
      <c r="G4" s="50"/>
      <c r="H4" s="50"/>
    </row>
    <row r="5" spans="2:8" ht="49.5" customHeight="1">
      <c r="B5" s="188" t="s">
        <v>256</v>
      </c>
      <c r="C5" s="188"/>
      <c r="D5" s="188"/>
      <c r="E5" s="188"/>
      <c r="F5" s="188"/>
      <c r="G5" s="188"/>
      <c r="H5" s="188"/>
    </row>
    <row r="6" ht="6" customHeight="1">
      <c r="B6" s="6"/>
    </row>
    <row r="7" spans="2:8" ht="4.5" customHeight="1" thickBot="1">
      <c r="B7" s="25"/>
      <c r="C7" s="25"/>
      <c r="D7" s="25"/>
      <c r="E7" s="25"/>
      <c r="F7" s="25"/>
      <c r="G7" s="25"/>
      <c r="H7" s="25"/>
    </row>
    <row r="8" spans="2:11" ht="16.5" customHeight="1" thickBot="1">
      <c r="B8" s="184" t="str">
        <f>DropDown!B16</f>
        <v>SELECT a CHAPTER</v>
      </c>
      <c r="C8" s="185"/>
      <c r="D8" s="185"/>
      <c r="E8" s="185"/>
      <c r="F8" s="185"/>
      <c r="G8" s="185"/>
      <c r="H8" s="186"/>
      <c r="J8" s="193">
        <f>IF(DropDown!E7&lt;3,"",IF(SUM(F11:H11)&lt;50-COUNTBLANK(B14:B63),"Please include a ticket for each participant",IF(SUM(F11:H11)&gt;50-COUNTBLANK(B14:B63),"You have ordered more tickets than you have participants","")))</f>
      </c>
      <c r="K8" s="193"/>
    </row>
    <row r="9" spans="10:11" ht="3" customHeight="1">
      <c r="J9" s="193"/>
      <c r="K9" s="193"/>
    </row>
    <row r="10" spans="2:11" ht="15">
      <c r="B10" s="22" t="s">
        <v>257</v>
      </c>
      <c r="C10" s="174" t="s">
        <v>328</v>
      </c>
      <c r="D10" s="189" t="str">
        <f>IF(DropDown!E7=2,"Number of Parking Passes Needed",IF(DropDown!E7=3,"",""))</f>
        <v>Number of Parking Passes Needed</v>
      </c>
      <c r="E10" s="190"/>
      <c r="F10" s="151" t="str">
        <f>IF(DropDown!E7=2,"Car",IF(DropDown!E7=3,"",""))</f>
        <v>Car</v>
      </c>
      <c r="G10" s="151" t="str">
        <f>IF(DropDown!E7=2,"Van",IF(DropDown!E7=3,"",""))</f>
        <v>Van</v>
      </c>
      <c r="H10" s="151" t="str">
        <f>IF(DropDown!E7=2,"Bus",IF(DropDown!E7=3,"",""))</f>
        <v>Bus</v>
      </c>
      <c r="J10" s="193"/>
      <c r="K10" s="193"/>
    </row>
    <row r="11" spans="2:11" ht="16.5" customHeight="1">
      <c r="B11" s="22" t="s">
        <v>258</v>
      </c>
      <c r="C11" s="182" t="s">
        <v>327</v>
      </c>
      <c r="D11" s="191"/>
      <c r="E11" s="192"/>
      <c r="F11" s="157"/>
      <c r="G11" s="157"/>
      <c r="H11" s="158"/>
      <c r="J11" s="193"/>
      <c r="K11" s="193"/>
    </row>
    <row r="12" spans="2:11" ht="3.75" customHeight="1" thickBot="1">
      <c r="B12" s="22"/>
      <c r="G12" s="33"/>
      <c r="H12" s="32"/>
      <c r="J12" s="193"/>
      <c r="K12" s="193"/>
    </row>
    <row r="13" spans="2:21" ht="39.75" customHeight="1" thickBot="1">
      <c r="B13" s="24" t="s">
        <v>235</v>
      </c>
      <c r="C13" s="23" t="s">
        <v>12</v>
      </c>
      <c r="D13" s="23" t="s">
        <v>236</v>
      </c>
      <c r="E13" s="153" t="s">
        <v>321</v>
      </c>
      <c r="F13" s="154" t="s">
        <v>329</v>
      </c>
      <c r="G13" s="155" t="s">
        <v>238</v>
      </c>
      <c r="H13" s="156" t="s">
        <v>322</v>
      </c>
      <c r="J13" s="193"/>
      <c r="K13" s="193"/>
      <c r="R13" s="131" t="s">
        <v>248</v>
      </c>
      <c r="S13" s="131" t="s">
        <v>249</v>
      </c>
      <c r="T13" s="131" t="s">
        <v>250</v>
      </c>
      <c r="U13" s="131" t="s">
        <v>251</v>
      </c>
    </row>
    <row r="14" spans="2:21" ht="12.75">
      <c r="B14" s="159"/>
      <c r="C14" s="180"/>
      <c r="D14" s="160"/>
      <c r="E14" s="160"/>
      <c r="F14" s="160"/>
      <c r="G14" s="160"/>
      <c r="H14" s="160"/>
      <c r="J14" s="4" t="str">
        <f>CONCATENATE(R14," ",S14," ",T14," ",U14)</f>
        <v>   </v>
      </c>
      <c r="R14" s="131">
        <f>IF(C14="","",IF(_xlfn.IFERROR(VLOOKUP(D14,DropDown!$A$20:$B$21,2,FALSE),"T")="T","Enter M or F for Gender",""))</f>
      </c>
      <c r="S14" s="131">
        <f>IF(C14="","",IF(_xlfn.IFERROR(VLOOKUP(E14,DropDown!$A$23:$B$28,2,FALSE),"T")="T","Enter a T-shirt Size, S, M, L, XL, XXL",""))</f>
      </c>
      <c r="T14" s="131">
        <f>IF(C14="","",IF(_xlfn.IFERROR(VLOOKUP(F14,DropDown!$A$31:$B$35,2,FALSE),"T")="T","Enter a Room Type Code- D, T, Q, N",""))</f>
      </c>
      <c r="U14" s="4">
        <f>IF(F14="","",IF(F14="N","",IF(ISNUMBER(G14),"","Enter a Room Number 1-20")))</f>
      </c>
    </row>
    <row r="15" spans="2:21" ht="12.75">
      <c r="B15" s="161">
        <f>IF(DropDown!B69="","",DropDown!B69)</f>
      </c>
      <c r="C15" s="162">
        <f>IF(DropDown!C69="","",DropDown!C69)</f>
      </c>
      <c r="D15" s="163"/>
      <c r="E15" s="163"/>
      <c r="F15" s="162"/>
      <c r="G15" s="162"/>
      <c r="H15" s="162"/>
      <c r="J15" s="4" t="str">
        <f aca="true" t="shared" si="0" ref="J15:J63">CONCATENATE(R15," ",S15," ",T15," ",U15)</f>
        <v>   </v>
      </c>
      <c r="R15" s="131">
        <f>IF(C15="","",IF(_xlfn.IFERROR(VLOOKUP(D15,DropDown!$A$20:$B$21,2,FALSE),"T")="T","Enter M or F for Gender",""))</f>
      </c>
      <c r="S15" s="131">
        <f>IF(C15="","",IF(_xlfn.IFERROR(VLOOKUP(E15,DropDown!$A$23:$B$28,2,FALSE),"T")="T","Enter a T-shirt Size, S, M, L, XL, XXL",""))</f>
      </c>
      <c r="T15" s="131">
        <f>IF(C15="","",IF(_xlfn.IFERROR(VLOOKUP(F15,DropDown!$A$31:$B$35,2,FALSE),"T")="T","Enter a Room Type Code- D, T, Q, N",""))</f>
      </c>
      <c r="U15" s="4">
        <f aca="true" t="shared" si="1" ref="U15:U63">IF(F15="","",IF(F15="N","",IF(ISNUMBER(G15),"","Enter a Room Number 1-20")))</f>
      </c>
    </row>
    <row r="16" spans="2:21" ht="12.75">
      <c r="B16" s="164"/>
      <c r="C16" s="165"/>
      <c r="D16" s="166"/>
      <c r="E16" s="166"/>
      <c r="F16" s="165"/>
      <c r="G16" s="165"/>
      <c r="H16" s="165"/>
      <c r="J16" s="4" t="str">
        <f t="shared" si="0"/>
        <v>   </v>
      </c>
      <c r="R16" s="131">
        <f>IF(C16="","",IF(_xlfn.IFERROR(VLOOKUP(D16,DropDown!$A$20:$B$21,2,FALSE),"T")="T","Enter M or F for Gender",""))</f>
      </c>
      <c r="S16" s="131">
        <f>IF(C16="","",IF(_xlfn.IFERROR(VLOOKUP(E16,DropDown!$A$23:$B$28,2,FALSE),"T")="T","Enter a T-shirt Size, S, M, L, XL, XXL",""))</f>
      </c>
      <c r="T16" s="131">
        <f>IF(C16="","",IF(_xlfn.IFERROR(VLOOKUP(F16,DropDown!$A$31:$B$35,2,FALSE),"T")="T","Enter a Room Type Code- D, T, Q, N",""))</f>
      </c>
      <c r="U16" s="4">
        <f t="shared" si="1"/>
      </c>
    </row>
    <row r="17" spans="2:21" ht="12.75">
      <c r="B17" s="161">
        <f>IF(DropDown!B71="","",DropDown!B71)</f>
      </c>
      <c r="C17" s="162">
        <f>IF(DropDown!C71="","",DropDown!C71)</f>
      </c>
      <c r="D17" s="163"/>
      <c r="E17" s="163"/>
      <c r="F17" s="162"/>
      <c r="G17" s="162"/>
      <c r="H17" s="162"/>
      <c r="J17" s="4" t="str">
        <f t="shared" si="0"/>
        <v>   </v>
      </c>
      <c r="R17" s="131">
        <f>IF(C17="","",IF(_xlfn.IFERROR(VLOOKUP(D17,DropDown!$A$20:$B$21,2,FALSE),"T")="T","Enter M or F for Gender",""))</f>
      </c>
      <c r="S17" s="131">
        <f>IF(C17="","",IF(_xlfn.IFERROR(VLOOKUP(E17,DropDown!$A$23:$B$28,2,FALSE),"T")="T","Enter a T-shirt Size, S, M, L, XL, XXL",""))</f>
      </c>
      <c r="T17" s="131">
        <f>IF(C17="","",IF(_xlfn.IFERROR(VLOOKUP(F17,DropDown!$A$31:$B$35,2,FALSE),"T")="T","Enter a Room Type Code- D, T, Q, N",""))</f>
      </c>
      <c r="U17" s="4">
        <f t="shared" si="1"/>
      </c>
    </row>
    <row r="18" spans="2:21" ht="12.75">
      <c r="B18" s="164">
        <f>IF(DropDown!B72="","",DropDown!B72)</f>
      </c>
      <c r="C18" s="165">
        <f>IF(DropDown!C72="","",DropDown!C72)</f>
      </c>
      <c r="D18" s="166"/>
      <c r="E18" s="166"/>
      <c r="F18" s="165"/>
      <c r="G18" s="165"/>
      <c r="H18" s="165"/>
      <c r="J18" s="4" t="str">
        <f t="shared" si="0"/>
        <v>   </v>
      </c>
      <c r="R18" s="131">
        <f>IF(C18="","",IF(_xlfn.IFERROR(VLOOKUP(D18,DropDown!$A$20:$B$21,2,FALSE),"T")="T","Enter M or F for Gender",""))</f>
      </c>
      <c r="S18" s="131">
        <f>IF(C18="","",IF(_xlfn.IFERROR(VLOOKUP(E18,DropDown!$A$23:$B$28,2,FALSE),"T")="T","Enter a T-shirt Size, S, M, L, XL, XXL",""))</f>
      </c>
      <c r="T18" s="131">
        <f>IF(C18="","",IF(_xlfn.IFERROR(VLOOKUP(F18,DropDown!$A$31:$B$35,2,FALSE),"T")="T","Enter a Room Type Code- D, T, Q, N",""))</f>
      </c>
      <c r="U18" s="4">
        <f t="shared" si="1"/>
      </c>
    </row>
    <row r="19" spans="2:21" ht="12.75">
      <c r="B19" s="161">
        <f>IF(DropDown!B73="","",DropDown!B73)</f>
      </c>
      <c r="C19" s="162">
        <f>IF(DropDown!C73="","",DropDown!C73)</f>
      </c>
      <c r="D19" s="163"/>
      <c r="E19" s="163"/>
      <c r="F19" s="162"/>
      <c r="G19" s="162"/>
      <c r="H19" s="162"/>
      <c r="J19" s="4" t="str">
        <f t="shared" si="0"/>
        <v>   </v>
      </c>
      <c r="R19" s="131">
        <f>IF(C19="","",IF(_xlfn.IFERROR(VLOOKUP(D19,DropDown!$A$20:$B$21,2,FALSE),"T")="T","Enter M or F for Gender",""))</f>
      </c>
      <c r="S19" s="131">
        <f>IF(C19="","",IF(_xlfn.IFERROR(VLOOKUP(E19,DropDown!$A$23:$B$28,2,FALSE),"T")="T","Enter a T-shirt Size, S, M, L, XL, XXL",""))</f>
      </c>
      <c r="T19" s="131">
        <f>IF(C19="","",IF(_xlfn.IFERROR(VLOOKUP(F19,DropDown!$A$31:$B$35,2,FALSE),"T")="T","Enter a Room Type Code- D, T, Q, N",""))</f>
      </c>
      <c r="U19" s="4">
        <f t="shared" si="1"/>
      </c>
    </row>
    <row r="20" spans="2:21" ht="12.75">
      <c r="B20" s="164">
        <f>IF(DropDown!B74="","",DropDown!B74)</f>
      </c>
      <c r="C20" s="165">
        <f>IF(DropDown!C74="","",DropDown!C74)</f>
      </c>
      <c r="D20" s="166"/>
      <c r="E20" s="165"/>
      <c r="F20" s="165"/>
      <c r="G20" s="165"/>
      <c r="H20" s="165"/>
      <c r="J20" s="4" t="str">
        <f t="shared" si="0"/>
        <v>   </v>
      </c>
      <c r="R20" s="131">
        <f>IF(C20="","",IF(_xlfn.IFERROR(VLOOKUP(D20,DropDown!$A$20:$B$21,2,FALSE),"T")="T","Enter M or F for Gender",""))</f>
      </c>
      <c r="S20" s="131">
        <f>IF(C20="","",IF(_xlfn.IFERROR(VLOOKUP(E20,DropDown!$A$23:$B$28,2,FALSE),"T")="T","Enter a T-shirt Size, S, M, L, XL, XXL",""))</f>
      </c>
      <c r="T20" s="131">
        <f>IF(C20="","",IF(_xlfn.IFERROR(VLOOKUP(F20,DropDown!$A$31:$B$35,2,FALSE),"T")="T","Enter a Room Type Code- D, T, Q, N",""))</f>
      </c>
      <c r="U20" s="4">
        <f t="shared" si="1"/>
      </c>
    </row>
    <row r="21" spans="2:21" ht="12.75">
      <c r="B21" s="161">
        <f>IF(DropDown!B75="","",DropDown!B75)</f>
      </c>
      <c r="C21" s="162">
        <f>IF(DropDown!C75="","",DropDown!C75)</f>
      </c>
      <c r="D21" s="163"/>
      <c r="E21" s="162"/>
      <c r="F21" s="162"/>
      <c r="G21" s="162"/>
      <c r="H21" s="162"/>
      <c r="J21" s="4" t="str">
        <f t="shared" si="0"/>
        <v>   </v>
      </c>
      <c r="R21" s="131">
        <f>IF(C21="","",IF(_xlfn.IFERROR(VLOOKUP(D21,DropDown!$A$20:$B$21,2,FALSE),"T")="T","Enter M or F for Gender",""))</f>
      </c>
      <c r="S21" s="131">
        <f>IF(C21="","",IF(_xlfn.IFERROR(VLOOKUP(E21,DropDown!$A$23:$B$28,2,FALSE),"T")="T","Enter a T-shirt Size, S, M, L, XL, XXL",""))</f>
      </c>
      <c r="T21" s="131">
        <f>IF(C21="","",IF(_xlfn.IFERROR(VLOOKUP(F21,DropDown!$A$31:$B$35,2,FALSE),"T")="T","Enter a Room Type Code- D, T, Q, N",""))</f>
      </c>
      <c r="U21" s="4">
        <f t="shared" si="1"/>
      </c>
    </row>
    <row r="22" spans="2:21" ht="12.75">
      <c r="B22" s="164">
        <f>IF(DropDown!B76="","",DropDown!B76)</f>
      </c>
      <c r="C22" s="165">
        <f>IF(DropDown!C76="","",DropDown!C76)</f>
      </c>
      <c r="D22" s="166"/>
      <c r="E22" s="165"/>
      <c r="F22" s="165"/>
      <c r="G22" s="165"/>
      <c r="H22" s="165"/>
      <c r="J22" s="4" t="str">
        <f t="shared" si="0"/>
        <v>   </v>
      </c>
      <c r="R22" s="131">
        <f>IF(C22="","",IF(_xlfn.IFERROR(VLOOKUP(D22,DropDown!$A$20:$B$21,2,FALSE),"T")="T","Enter M or F for Gender",""))</f>
      </c>
      <c r="S22" s="131">
        <f>IF(C22="","",IF(_xlfn.IFERROR(VLOOKUP(E22,DropDown!$A$23:$B$28,2,FALSE),"T")="T","Enter a T-shirt Size, S, M, L, XL, XXL",""))</f>
      </c>
      <c r="T22" s="131">
        <f>IF(C22="","",IF(_xlfn.IFERROR(VLOOKUP(F22,DropDown!$A$31:$B$35,2,FALSE),"T")="T","Enter a Room Type Code- D, T, Q, N",""))</f>
      </c>
      <c r="U22" s="4">
        <f t="shared" si="1"/>
      </c>
    </row>
    <row r="23" spans="2:21" ht="12.75">
      <c r="B23" s="161">
        <f>IF(DropDown!B77="","",DropDown!B77)</f>
      </c>
      <c r="C23" s="162">
        <f>IF(DropDown!C77="","",DropDown!C77)</f>
      </c>
      <c r="D23" s="163"/>
      <c r="E23" s="162"/>
      <c r="F23" s="162"/>
      <c r="G23" s="162"/>
      <c r="H23" s="162"/>
      <c r="J23" s="4" t="str">
        <f t="shared" si="0"/>
        <v>   </v>
      </c>
      <c r="R23" s="131">
        <f>IF(C23="","",IF(_xlfn.IFERROR(VLOOKUP(D23,DropDown!$A$20:$B$21,2,FALSE),"T")="T","Enter M or F for Gender",""))</f>
      </c>
      <c r="S23" s="131">
        <f>IF(C23="","",IF(_xlfn.IFERROR(VLOOKUP(E23,DropDown!$A$23:$B$28,2,FALSE),"T")="T","Enter a T-shirt Size, S, M, L, XL, XXL",""))</f>
      </c>
      <c r="T23" s="131">
        <f>IF(C23="","",IF(_xlfn.IFERROR(VLOOKUP(F23,DropDown!$A$31:$B$35,2,FALSE),"T")="T","Enter a Room Type Code- D, T, Q, N",""))</f>
      </c>
      <c r="U23" s="4">
        <f t="shared" si="1"/>
      </c>
    </row>
    <row r="24" spans="2:21" ht="12.75">
      <c r="B24" s="164">
        <f>IF(DropDown!B78="","",DropDown!B78)</f>
      </c>
      <c r="C24" s="165">
        <f>IF(DropDown!C78="","",DropDown!C78)</f>
      </c>
      <c r="D24" s="166"/>
      <c r="E24" s="165"/>
      <c r="F24" s="165"/>
      <c r="G24" s="165"/>
      <c r="H24" s="165"/>
      <c r="J24" s="4" t="str">
        <f t="shared" si="0"/>
        <v>   </v>
      </c>
      <c r="R24" s="131">
        <f>IF(C24="","",IF(_xlfn.IFERROR(VLOOKUP(D24,DropDown!$A$20:$B$21,2,FALSE),"T")="T","Enter M or F for Gender",""))</f>
      </c>
      <c r="S24" s="131">
        <f>IF(C24="","",IF(_xlfn.IFERROR(VLOOKUP(E24,DropDown!$A$23:$B$28,2,FALSE),"T")="T","Enter a T-shirt Size, S, M, L, XL, XXL",""))</f>
      </c>
      <c r="T24" s="131">
        <f>IF(C24="","",IF(_xlfn.IFERROR(VLOOKUP(F24,DropDown!$A$31:$B$35,2,FALSE),"T")="T","Enter a Room Type Code- D, T, Q, N",""))</f>
      </c>
      <c r="U24" s="4">
        <f t="shared" si="1"/>
      </c>
    </row>
    <row r="25" spans="2:21" ht="12.75">
      <c r="B25" s="161">
        <f>IF(DropDown!B79="","",DropDown!B79)</f>
      </c>
      <c r="C25" s="162">
        <f>IF(DropDown!C79="","",DropDown!C79)</f>
      </c>
      <c r="D25" s="163"/>
      <c r="E25" s="162"/>
      <c r="F25" s="162"/>
      <c r="G25" s="162"/>
      <c r="H25" s="162"/>
      <c r="J25" s="4" t="str">
        <f t="shared" si="0"/>
        <v>   </v>
      </c>
      <c r="R25" s="131">
        <f>IF(C25="","",IF(_xlfn.IFERROR(VLOOKUP(D25,DropDown!$A$20:$B$21,2,FALSE),"T")="T","Enter M or F for Gender",""))</f>
      </c>
      <c r="S25" s="131">
        <f>IF(C25="","",IF(_xlfn.IFERROR(VLOOKUP(E25,DropDown!$A$23:$B$28,2,FALSE),"T")="T","Enter a T-shirt Size, S, M, L, XL, XXL",""))</f>
      </c>
      <c r="T25" s="131">
        <f>IF(C25="","",IF(_xlfn.IFERROR(VLOOKUP(F25,DropDown!$A$31:$B$35,2,FALSE),"T")="T","Enter a Room Type Code- D, T, Q, N",""))</f>
      </c>
      <c r="U25" s="4">
        <f t="shared" si="1"/>
      </c>
    </row>
    <row r="26" spans="2:21" ht="12.75">
      <c r="B26" s="164">
        <f>IF(DropDown!B80="","",DropDown!B80)</f>
      </c>
      <c r="C26" s="165">
        <f>IF(DropDown!C80="","",DropDown!C80)</f>
      </c>
      <c r="D26" s="166"/>
      <c r="E26" s="165"/>
      <c r="F26" s="165"/>
      <c r="G26" s="165"/>
      <c r="H26" s="165"/>
      <c r="J26" s="4" t="str">
        <f t="shared" si="0"/>
        <v>   </v>
      </c>
      <c r="R26" s="131">
        <f>IF(C26="","",IF(_xlfn.IFERROR(VLOOKUP(D26,DropDown!$A$20:$B$21,2,FALSE),"T")="T","Enter M or F for Gender",""))</f>
      </c>
      <c r="S26" s="131">
        <f>IF(C26="","",IF(_xlfn.IFERROR(VLOOKUP(E26,DropDown!$A$23:$B$28,2,FALSE),"T")="T","Enter a T-shirt Size, S, M, L, XL, XXL",""))</f>
      </c>
      <c r="T26" s="131">
        <f>IF(C26="","",IF(_xlfn.IFERROR(VLOOKUP(F26,DropDown!$A$31:$B$35,2,FALSE),"T")="T","Enter a Room Type Code- D, T, Q, N",""))</f>
      </c>
      <c r="U26" s="4">
        <f t="shared" si="1"/>
      </c>
    </row>
    <row r="27" spans="2:21" ht="12.75">
      <c r="B27" s="161">
        <f>IF(DropDown!B81="","",DropDown!B81)</f>
      </c>
      <c r="C27" s="162">
        <f>IF(DropDown!C81="","",DropDown!C81)</f>
      </c>
      <c r="D27" s="163"/>
      <c r="E27" s="162"/>
      <c r="F27" s="162"/>
      <c r="G27" s="162"/>
      <c r="H27" s="162"/>
      <c r="J27" s="4" t="str">
        <f t="shared" si="0"/>
        <v>   </v>
      </c>
      <c r="R27" s="131">
        <f>IF(C27="","",IF(_xlfn.IFERROR(VLOOKUP(D27,DropDown!$A$20:$B$21,2,FALSE),"T")="T","Enter M or F for Gender",""))</f>
      </c>
      <c r="S27" s="131">
        <f>IF(C27="","",IF(_xlfn.IFERROR(VLOOKUP(E27,DropDown!$A$23:$B$28,2,FALSE),"T")="T","Enter a T-shirt Size, S, M, L, XL, XXL",""))</f>
      </c>
      <c r="T27" s="131">
        <f>IF(C27="","",IF(_xlfn.IFERROR(VLOOKUP(F27,DropDown!$A$31:$B$35,2,FALSE),"T")="T","Enter a Room Type Code- D, T, Q, N",""))</f>
      </c>
      <c r="U27" s="4">
        <f t="shared" si="1"/>
      </c>
    </row>
    <row r="28" spans="2:21" ht="12.75">
      <c r="B28" s="164">
        <f>IF(DropDown!B82="","",DropDown!B82)</f>
      </c>
      <c r="C28" s="165">
        <f>IF(DropDown!C82="","",DropDown!C82)</f>
      </c>
      <c r="D28" s="166"/>
      <c r="E28" s="165"/>
      <c r="F28" s="165"/>
      <c r="G28" s="165"/>
      <c r="H28" s="165"/>
      <c r="J28" s="4" t="str">
        <f t="shared" si="0"/>
        <v>   </v>
      </c>
      <c r="R28" s="131">
        <f>IF(C28="","",IF(_xlfn.IFERROR(VLOOKUP(D28,DropDown!$A$20:$B$21,2,FALSE),"T")="T","Enter M or F for Gender",""))</f>
      </c>
      <c r="S28" s="131">
        <f>IF(C28="","",IF(_xlfn.IFERROR(VLOOKUP(E28,DropDown!$A$23:$B$28,2,FALSE),"T")="T","Enter a T-shirt Size, S, M, L, XL, XXL",""))</f>
      </c>
      <c r="T28" s="131">
        <f>IF(C28="","",IF(_xlfn.IFERROR(VLOOKUP(F28,DropDown!$A$31:$B$35,2,FALSE),"T")="T","Enter a Room Type Code- D, T, Q, N",""))</f>
      </c>
      <c r="U28" s="4">
        <f t="shared" si="1"/>
      </c>
    </row>
    <row r="29" spans="2:21" ht="12.75">
      <c r="B29" s="161">
        <f>IF(DropDown!B83="","",DropDown!B83)</f>
      </c>
      <c r="C29" s="162">
        <f>IF(DropDown!C83="","",DropDown!C83)</f>
      </c>
      <c r="D29" s="163"/>
      <c r="E29" s="162"/>
      <c r="F29" s="162"/>
      <c r="G29" s="162"/>
      <c r="H29" s="162"/>
      <c r="J29" s="4" t="str">
        <f t="shared" si="0"/>
        <v>   </v>
      </c>
      <c r="R29" s="131">
        <f>IF(C29="","",IF(_xlfn.IFERROR(VLOOKUP(D29,DropDown!$A$20:$B$21,2,FALSE),"T")="T","Enter M or F for Gender",""))</f>
      </c>
      <c r="S29" s="131">
        <f>IF(C29="","",IF(_xlfn.IFERROR(VLOOKUP(E29,DropDown!$A$23:$B$28,2,FALSE),"T")="T","Enter a T-shirt Size, S, M, L, XL, XXL",""))</f>
      </c>
      <c r="T29" s="131">
        <f>IF(C29="","",IF(_xlfn.IFERROR(VLOOKUP(F29,DropDown!$A$31:$B$35,2,FALSE),"T")="T","Enter a Room Type Code- D, T, Q, N",""))</f>
      </c>
      <c r="U29" s="4">
        <f t="shared" si="1"/>
      </c>
    </row>
    <row r="30" spans="2:21" ht="12.75">
      <c r="B30" s="164">
        <f>IF(DropDown!B84="","",DropDown!B84)</f>
      </c>
      <c r="C30" s="165">
        <f>IF(DropDown!C84="","",DropDown!C84)</f>
      </c>
      <c r="D30" s="166"/>
      <c r="E30" s="165"/>
      <c r="F30" s="165"/>
      <c r="G30" s="165"/>
      <c r="H30" s="165"/>
      <c r="J30" s="4" t="str">
        <f t="shared" si="0"/>
        <v>   </v>
      </c>
      <c r="R30" s="131">
        <f>IF(C30="","",IF(_xlfn.IFERROR(VLOOKUP(D30,DropDown!$A$20:$B$21,2,FALSE),"T")="T","Enter M or F for Gender",""))</f>
      </c>
      <c r="S30" s="131">
        <f>IF(C30="","",IF(_xlfn.IFERROR(VLOOKUP(E30,DropDown!$A$23:$B$28,2,FALSE),"T")="T","Enter a T-shirt Size, S, M, L, XL, XXL",""))</f>
      </c>
      <c r="T30" s="131">
        <f>IF(C30="","",IF(_xlfn.IFERROR(VLOOKUP(F30,DropDown!$A$31:$B$35,2,FALSE),"T")="T","Enter a Room Type Code- D, T, Q, N",""))</f>
      </c>
      <c r="U30" s="4">
        <f t="shared" si="1"/>
      </c>
    </row>
    <row r="31" spans="2:21" ht="12.75">
      <c r="B31" s="161">
        <f>IF(DropDown!B85="","",DropDown!B85)</f>
      </c>
      <c r="C31" s="162">
        <f>IF(DropDown!C85="","",DropDown!C85)</f>
      </c>
      <c r="D31" s="163"/>
      <c r="E31" s="162"/>
      <c r="F31" s="162"/>
      <c r="G31" s="162"/>
      <c r="H31" s="162"/>
      <c r="J31" s="4" t="str">
        <f t="shared" si="0"/>
        <v>   </v>
      </c>
      <c r="R31" s="131">
        <f>IF(C31="","",IF(_xlfn.IFERROR(VLOOKUP(D31,DropDown!$A$20:$B$21,2,FALSE),"T")="T","Enter M or F for Gender",""))</f>
      </c>
      <c r="S31" s="131">
        <f>IF(C31="","",IF(_xlfn.IFERROR(VLOOKUP(E31,DropDown!$A$23:$B$28,2,FALSE),"T")="T","Enter a T-shirt Size, S, M, L, XL, XXL",""))</f>
      </c>
      <c r="T31" s="131">
        <f>IF(C31="","",IF(_xlfn.IFERROR(VLOOKUP(F31,DropDown!$A$31:$B$35,2,FALSE),"T")="T","Enter a Room Type Code- D, T, Q, N",""))</f>
      </c>
      <c r="U31" s="4">
        <f t="shared" si="1"/>
      </c>
    </row>
    <row r="32" spans="2:21" ht="12.75">
      <c r="B32" s="164">
        <f>IF(DropDown!B86="","",DropDown!B86)</f>
      </c>
      <c r="C32" s="165">
        <f>IF(DropDown!C86="","",DropDown!C86)</f>
      </c>
      <c r="D32" s="166"/>
      <c r="E32" s="165"/>
      <c r="F32" s="165"/>
      <c r="G32" s="165"/>
      <c r="H32" s="165"/>
      <c r="J32" s="4" t="str">
        <f t="shared" si="0"/>
        <v>   </v>
      </c>
      <c r="R32" s="131">
        <f>IF(C32="","",IF(_xlfn.IFERROR(VLOOKUP(D32,DropDown!$A$20:$B$21,2,FALSE),"T")="T","Enter M or F for Gender",""))</f>
      </c>
      <c r="S32" s="131">
        <f>IF(C32="","",IF(_xlfn.IFERROR(VLOOKUP(E32,DropDown!$A$23:$B$28,2,FALSE),"T")="T","Enter a T-shirt Size, S, M, L, XL, XXL",""))</f>
      </c>
      <c r="T32" s="131">
        <f>IF(C32="","",IF(_xlfn.IFERROR(VLOOKUP(F32,DropDown!$A$31:$B$35,2,FALSE),"T")="T","Enter a Room Type Code- D, T, Q, N",""))</f>
      </c>
      <c r="U32" s="4">
        <f t="shared" si="1"/>
      </c>
    </row>
    <row r="33" spans="2:21" ht="12.75">
      <c r="B33" s="161">
        <f>IF(DropDown!B87="","",DropDown!B87)</f>
      </c>
      <c r="C33" s="162">
        <f>IF(DropDown!C87="","",DropDown!C87)</f>
      </c>
      <c r="D33" s="163"/>
      <c r="E33" s="162"/>
      <c r="F33" s="162"/>
      <c r="G33" s="162"/>
      <c r="H33" s="162"/>
      <c r="J33" s="4" t="str">
        <f t="shared" si="0"/>
        <v>   </v>
      </c>
      <c r="R33" s="131">
        <f>IF(C33="","",IF(_xlfn.IFERROR(VLOOKUP(D33,DropDown!$A$20:$B$21,2,FALSE),"T")="T","Enter M or F for Gender",""))</f>
      </c>
      <c r="S33" s="131">
        <f>IF(C33="","",IF(_xlfn.IFERROR(VLOOKUP(E33,DropDown!$A$23:$B$28,2,FALSE),"T")="T","Enter a T-shirt Size, S, M, L, XL, XXL",""))</f>
      </c>
      <c r="T33" s="131">
        <f>IF(C33="","",IF(_xlfn.IFERROR(VLOOKUP(F33,DropDown!$A$31:$B$35,2,FALSE),"T")="T","Enter a Room Type Code- D, T, Q, N",""))</f>
      </c>
      <c r="U33" s="4">
        <f t="shared" si="1"/>
      </c>
    </row>
    <row r="34" spans="2:21" ht="12.75">
      <c r="B34" s="164">
        <f>IF(DropDown!B88="","",DropDown!B88)</f>
      </c>
      <c r="C34" s="165">
        <f>IF(DropDown!C88="","",DropDown!C88)</f>
      </c>
      <c r="D34" s="166"/>
      <c r="E34" s="165"/>
      <c r="F34" s="165"/>
      <c r="G34" s="165"/>
      <c r="H34" s="165"/>
      <c r="J34" s="4" t="str">
        <f t="shared" si="0"/>
        <v>   </v>
      </c>
      <c r="R34" s="131">
        <f>IF(C34="","",IF(_xlfn.IFERROR(VLOOKUP(D34,DropDown!$A$20:$B$21,2,FALSE),"T")="T","Enter M or F for Gender",""))</f>
      </c>
      <c r="S34" s="131">
        <f>IF(C34="","",IF(_xlfn.IFERROR(VLOOKUP(E34,DropDown!$A$23:$B$28,2,FALSE),"T")="T","Enter a T-shirt Size, S, M, L, XL, XXL",""))</f>
      </c>
      <c r="T34" s="131">
        <f>IF(C34="","",IF(_xlfn.IFERROR(VLOOKUP(F34,DropDown!$A$31:$B$35,2,FALSE),"T")="T","Enter a Room Type Code- D, T, Q, N",""))</f>
      </c>
      <c r="U34" s="4">
        <f t="shared" si="1"/>
      </c>
    </row>
    <row r="35" spans="2:21" ht="12.75">
      <c r="B35" s="161">
        <f>IF(DropDown!B89="","",DropDown!B89)</f>
      </c>
      <c r="C35" s="162">
        <f>IF(DropDown!C89="","",DropDown!C89)</f>
      </c>
      <c r="D35" s="163"/>
      <c r="E35" s="162"/>
      <c r="F35" s="162"/>
      <c r="G35" s="162"/>
      <c r="H35" s="162"/>
      <c r="J35" s="4" t="str">
        <f t="shared" si="0"/>
        <v>   </v>
      </c>
      <c r="R35" s="131">
        <f>IF(C35="","",IF(_xlfn.IFERROR(VLOOKUP(D35,DropDown!$A$20:$B$21,2,FALSE),"T")="T","Enter M or F for Gender",""))</f>
      </c>
      <c r="S35" s="131">
        <f>IF(C35="","",IF(_xlfn.IFERROR(VLOOKUP(E35,DropDown!$A$23:$B$28,2,FALSE),"T")="T","Enter a T-shirt Size, S, M, L, XL, XXL",""))</f>
      </c>
      <c r="T35" s="131">
        <f>IF(C35="","",IF(_xlfn.IFERROR(VLOOKUP(F35,DropDown!$A$31:$B$35,2,FALSE),"T")="T","Enter a Room Type Code- D, T, Q, N",""))</f>
      </c>
      <c r="U35" s="4">
        <f t="shared" si="1"/>
      </c>
    </row>
    <row r="36" spans="2:21" ht="12.75">
      <c r="B36" s="164">
        <f>IF(DropDown!B90="","",DropDown!B90)</f>
      </c>
      <c r="C36" s="165">
        <f>IF(DropDown!C90="","",DropDown!C90)</f>
      </c>
      <c r="D36" s="165"/>
      <c r="E36" s="165"/>
      <c r="F36" s="165"/>
      <c r="G36" s="165"/>
      <c r="H36" s="165"/>
      <c r="J36" s="4" t="str">
        <f t="shared" si="0"/>
        <v>   </v>
      </c>
      <c r="R36" s="131">
        <f>IF(C36="","",IF(_xlfn.IFERROR(VLOOKUP(D36,DropDown!$A$20:$B$21,2,FALSE),"T")="T","Enter M or F for Gender",""))</f>
      </c>
      <c r="S36" s="131">
        <f>IF(C36="","",IF(_xlfn.IFERROR(VLOOKUP(E36,DropDown!$A$23:$B$28,2,FALSE),"T")="T","Enter a T-shirt Size, S, M, L, XL, XXL",""))</f>
      </c>
      <c r="T36" s="131">
        <f>IF(C36="","",IF(_xlfn.IFERROR(VLOOKUP(F36,DropDown!$A$31:$B$35,2,FALSE),"T")="T","Enter a Room Type Code- D, T, Q, N",""))</f>
      </c>
      <c r="U36" s="4">
        <f t="shared" si="1"/>
      </c>
    </row>
    <row r="37" spans="2:21" ht="12.75">
      <c r="B37" s="161">
        <f>IF(DropDown!B91="","",DropDown!B91)</f>
      </c>
      <c r="C37" s="162">
        <f>IF(DropDown!C91="","",DropDown!C91)</f>
      </c>
      <c r="D37" s="162"/>
      <c r="E37" s="162"/>
      <c r="F37" s="162"/>
      <c r="G37" s="162"/>
      <c r="H37" s="162"/>
      <c r="J37" s="4" t="str">
        <f t="shared" si="0"/>
        <v>   </v>
      </c>
      <c r="R37" s="131">
        <f>IF(C37="","",IF(_xlfn.IFERROR(VLOOKUP(D37,DropDown!$A$20:$B$21,2,FALSE),"T")="T","Enter M or F for Gender",""))</f>
      </c>
      <c r="S37" s="131">
        <f>IF(C37="","",IF(_xlfn.IFERROR(VLOOKUP(E37,DropDown!$A$23:$B$28,2,FALSE),"T")="T","Enter a T-shirt Size, S, M, L, XL, XXL",""))</f>
      </c>
      <c r="T37" s="131">
        <f>IF(C37="","",IF(_xlfn.IFERROR(VLOOKUP(F37,DropDown!$A$31:$B$35,2,FALSE),"T")="T","Enter a Room Type Code- D, T, Q, N",""))</f>
      </c>
      <c r="U37" s="4">
        <f t="shared" si="1"/>
      </c>
    </row>
    <row r="38" spans="2:21" ht="12.75">
      <c r="B38" s="164">
        <f>IF(DropDown!B92="","",DropDown!B92)</f>
      </c>
      <c r="C38" s="165">
        <f>IF(DropDown!C92="","",DropDown!C92)</f>
      </c>
      <c r="D38" s="165"/>
      <c r="E38" s="165"/>
      <c r="F38" s="165"/>
      <c r="G38" s="165"/>
      <c r="H38" s="165"/>
      <c r="J38" s="4" t="str">
        <f t="shared" si="0"/>
        <v>   </v>
      </c>
      <c r="R38" s="131">
        <f>IF(C38="","",IF(_xlfn.IFERROR(VLOOKUP(D38,DropDown!$A$20:$B$21,2,FALSE),"T")="T","Enter M or F for Gender",""))</f>
      </c>
      <c r="S38" s="131">
        <f>IF(C38="","",IF(_xlfn.IFERROR(VLOOKUP(E38,DropDown!$A$23:$B$28,2,FALSE),"T")="T","Enter a T-shirt Size, S, M, L, XL, XXL",""))</f>
      </c>
      <c r="T38" s="131">
        <f>IF(C38="","",IF(_xlfn.IFERROR(VLOOKUP(F38,DropDown!$A$31:$B$35,2,FALSE),"T")="T","Enter a Room Type Code- D, T, Q, N",""))</f>
      </c>
      <c r="U38" s="4">
        <f t="shared" si="1"/>
      </c>
    </row>
    <row r="39" spans="2:21" ht="12.75">
      <c r="B39" s="161">
        <f>IF(DropDown!B93="","",DropDown!B93)</f>
      </c>
      <c r="C39" s="162">
        <f>IF(DropDown!C93="","",DropDown!C93)</f>
      </c>
      <c r="D39" s="162"/>
      <c r="E39" s="162"/>
      <c r="F39" s="162"/>
      <c r="G39" s="162"/>
      <c r="H39" s="162"/>
      <c r="J39" s="4" t="str">
        <f t="shared" si="0"/>
        <v>   </v>
      </c>
      <c r="R39" s="131">
        <f>IF(C39="","",IF(_xlfn.IFERROR(VLOOKUP(D39,DropDown!$A$20:$B$21,2,FALSE),"T")="T","Enter M or F for Gender",""))</f>
      </c>
      <c r="S39" s="131">
        <f>IF(C39="","",IF(_xlfn.IFERROR(VLOOKUP(E39,DropDown!$A$23:$B$28,2,FALSE),"T")="T","Enter a T-shirt Size, S, M, L, XL, XXL",""))</f>
      </c>
      <c r="T39" s="131">
        <f>IF(C39="","",IF(_xlfn.IFERROR(VLOOKUP(F39,DropDown!$A$31:$B$35,2,FALSE),"T")="T","Enter a Room Type Code- D, T, Q, N",""))</f>
      </c>
      <c r="U39" s="4">
        <f t="shared" si="1"/>
      </c>
    </row>
    <row r="40" spans="2:21" ht="12.75">
      <c r="B40" s="164">
        <f>IF(DropDown!B94="","",DropDown!B94)</f>
      </c>
      <c r="C40" s="165">
        <f>IF(DropDown!C94="","",DropDown!C94)</f>
      </c>
      <c r="D40" s="165"/>
      <c r="E40" s="165"/>
      <c r="F40" s="165"/>
      <c r="G40" s="165"/>
      <c r="H40" s="165"/>
      <c r="J40" s="4" t="str">
        <f t="shared" si="0"/>
        <v>   </v>
      </c>
      <c r="R40" s="131">
        <f>IF(C40="","",IF(_xlfn.IFERROR(VLOOKUP(D40,DropDown!$A$20:$B$21,2,FALSE),"T")="T","Enter M or F for Gender",""))</f>
      </c>
      <c r="S40" s="131">
        <f>IF(C40="","",IF(_xlfn.IFERROR(VLOOKUP(E40,DropDown!$A$23:$B$28,2,FALSE),"T")="T","Enter a T-shirt Size, S, M, L, XL, XXL",""))</f>
      </c>
      <c r="T40" s="131">
        <f>IF(C40="","",IF(_xlfn.IFERROR(VLOOKUP(F40,DropDown!$A$31:$B$35,2,FALSE),"T")="T","Enter a Room Type Code- D, T, Q, N",""))</f>
      </c>
      <c r="U40" s="4">
        <f t="shared" si="1"/>
      </c>
    </row>
    <row r="41" spans="2:21" ht="12.75">
      <c r="B41" s="161">
        <f>IF(DropDown!B95="","",DropDown!B95)</f>
      </c>
      <c r="C41" s="162">
        <f>IF(DropDown!C95="","",DropDown!C95)</f>
      </c>
      <c r="D41" s="162"/>
      <c r="E41" s="162"/>
      <c r="F41" s="162"/>
      <c r="G41" s="162"/>
      <c r="H41" s="162"/>
      <c r="J41" s="4" t="str">
        <f t="shared" si="0"/>
        <v>   </v>
      </c>
      <c r="R41" s="131">
        <f>IF(C41="","",IF(_xlfn.IFERROR(VLOOKUP(D41,DropDown!$A$20:$B$21,2,FALSE),"T")="T","Enter M or F for Gender",""))</f>
      </c>
      <c r="S41" s="131">
        <f>IF(C41="","",IF(_xlfn.IFERROR(VLOOKUP(E41,DropDown!$A$23:$B$28,2,FALSE),"T")="T","Enter a T-shirt Size, S, M, L, XL, XXL",""))</f>
      </c>
      <c r="T41" s="131">
        <f>IF(C41="","",IF(_xlfn.IFERROR(VLOOKUP(F41,DropDown!$A$31:$B$35,2,FALSE),"T")="T","Enter a Room Type Code- D, T, Q, N",""))</f>
      </c>
      <c r="U41" s="4">
        <f t="shared" si="1"/>
      </c>
    </row>
    <row r="42" spans="2:21" ht="12.75">
      <c r="B42" s="164">
        <f>IF(DropDown!B96="","",DropDown!B96)</f>
      </c>
      <c r="C42" s="165">
        <f>IF(DropDown!C96="","",DropDown!C96)</f>
      </c>
      <c r="D42" s="165"/>
      <c r="E42" s="165"/>
      <c r="F42" s="165"/>
      <c r="G42" s="165"/>
      <c r="H42" s="165"/>
      <c r="J42" s="4" t="str">
        <f t="shared" si="0"/>
        <v>   </v>
      </c>
      <c r="R42" s="131">
        <f>IF(C42="","",IF(_xlfn.IFERROR(VLOOKUP(D42,DropDown!$A$20:$B$21,2,FALSE),"T")="T","Enter M or F for Gender",""))</f>
      </c>
      <c r="S42" s="131">
        <f>IF(C42="","",IF(_xlfn.IFERROR(VLOOKUP(E42,DropDown!$A$23:$B$28,2,FALSE),"T")="T","Enter a T-shirt Size, S, M, L, XL, XXL",""))</f>
      </c>
      <c r="T42" s="131">
        <f>IF(C42="","",IF(_xlfn.IFERROR(VLOOKUP(F42,DropDown!$A$31:$B$35,2,FALSE),"T")="T","Enter a Room Type Code- D, T, Q, N",""))</f>
      </c>
      <c r="U42" s="4">
        <f t="shared" si="1"/>
      </c>
    </row>
    <row r="43" spans="2:21" ht="12.75">
      <c r="B43" s="161">
        <f>IF(DropDown!B97="","",DropDown!B97)</f>
      </c>
      <c r="C43" s="162">
        <f>IF(DropDown!C97="","",DropDown!C97)</f>
      </c>
      <c r="D43" s="162"/>
      <c r="E43" s="162"/>
      <c r="F43" s="162"/>
      <c r="G43" s="162"/>
      <c r="H43" s="162"/>
      <c r="J43" s="4" t="str">
        <f t="shared" si="0"/>
        <v>   </v>
      </c>
      <c r="R43" s="131">
        <f>IF(C43="","",IF(_xlfn.IFERROR(VLOOKUP(D43,DropDown!$A$20:$B$21,2,FALSE),"T")="T","Enter M or F for Gender",""))</f>
      </c>
      <c r="S43" s="131">
        <f>IF(C43="","",IF(_xlfn.IFERROR(VLOOKUP(E43,DropDown!$A$23:$B$28,2,FALSE),"T")="T","Enter a T-shirt Size, S, M, L, XL, XXL",""))</f>
      </c>
      <c r="T43" s="131">
        <f>IF(C43="","",IF(_xlfn.IFERROR(VLOOKUP(F43,DropDown!$A$31:$B$35,2,FALSE),"T")="T","Enter a Room Type Code- D, T, Q, N",""))</f>
      </c>
      <c r="U43" s="4">
        <f t="shared" si="1"/>
      </c>
    </row>
    <row r="44" spans="2:21" ht="12.75">
      <c r="B44" s="164">
        <f>IF(DropDown!B98="","",DropDown!B98)</f>
      </c>
      <c r="C44" s="165">
        <f>IF(DropDown!C98="","",DropDown!C98)</f>
      </c>
      <c r="D44" s="165"/>
      <c r="E44" s="165"/>
      <c r="F44" s="165"/>
      <c r="G44" s="165"/>
      <c r="H44" s="165"/>
      <c r="J44" s="4" t="str">
        <f t="shared" si="0"/>
        <v>   </v>
      </c>
      <c r="R44" s="131">
        <f>IF(C44="","",IF(_xlfn.IFERROR(VLOOKUP(D44,DropDown!$A$20:$B$21,2,FALSE),"T")="T","Enter M or F for Gender",""))</f>
      </c>
      <c r="S44" s="131">
        <f>IF(C44="","",IF(_xlfn.IFERROR(VLOOKUP(E44,DropDown!$A$23:$B$28,2,FALSE),"T")="T","Enter a T-shirt Size, S, M, L, XL, XXL",""))</f>
      </c>
      <c r="T44" s="131">
        <f>IF(C44="","",IF(_xlfn.IFERROR(VLOOKUP(F44,DropDown!$A$31:$B$35,2,FALSE),"T")="T","Enter a Room Type Code- D, T, Q, N",""))</f>
      </c>
      <c r="U44" s="4">
        <f t="shared" si="1"/>
      </c>
    </row>
    <row r="45" spans="2:21" ht="12.75">
      <c r="B45" s="161">
        <f>IF(DropDown!B99="","",DropDown!B99)</f>
      </c>
      <c r="C45" s="162">
        <f>IF(DropDown!C99="","",DropDown!C99)</f>
      </c>
      <c r="D45" s="162"/>
      <c r="E45" s="162"/>
      <c r="F45" s="162"/>
      <c r="G45" s="162"/>
      <c r="H45" s="162"/>
      <c r="J45" s="4" t="str">
        <f t="shared" si="0"/>
        <v>   </v>
      </c>
      <c r="R45" s="131">
        <f>IF(C45="","",IF(_xlfn.IFERROR(VLOOKUP(D45,DropDown!$A$20:$B$21,2,FALSE),"T")="T","Enter M or F for Gender",""))</f>
      </c>
      <c r="S45" s="131">
        <f>IF(C45="","",IF(_xlfn.IFERROR(VLOOKUP(E45,DropDown!$A$23:$B$28,2,FALSE),"T")="T","Enter a T-shirt Size, S, M, L, XL, XXL",""))</f>
      </c>
      <c r="T45" s="131">
        <f>IF(C45="","",IF(_xlfn.IFERROR(VLOOKUP(F45,DropDown!$A$31:$B$35,2,FALSE),"T")="T","Enter a Room Type Code- D, T, Q, N",""))</f>
      </c>
      <c r="U45" s="4">
        <f t="shared" si="1"/>
      </c>
    </row>
    <row r="46" spans="2:21" ht="12.75">
      <c r="B46" s="164">
        <f>IF(DropDown!B100="","",DropDown!B100)</f>
      </c>
      <c r="C46" s="165">
        <f>IF(DropDown!C100="","",DropDown!C100)</f>
      </c>
      <c r="D46" s="165"/>
      <c r="E46" s="165"/>
      <c r="F46" s="165"/>
      <c r="G46" s="165"/>
      <c r="H46" s="165"/>
      <c r="J46" s="4" t="str">
        <f t="shared" si="0"/>
        <v>   </v>
      </c>
      <c r="R46" s="131">
        <f>IF(C46="","",IF(_xlfn.IFERROR(VLOOKUP(D46,DropDown!$A$20:$B$21,2,FALSE),"T")="T","Enter M or F for Gender",""))</f>
      </c>
      <c r="S46" s="131">
        <f>IF(C46="","",IF(_xlfn.IFERROR(VLOOKUP(E46,DropDown!$A$23:$B$28,2,FALSE),"T")="T","Enter a T-shirt Size, S, M, L, XL, XXL",""))</f>
      </c>
      <c r="T46" s="131">
        <f>IF(C46="","",IF(_xlfn.IFERROR(VLOOKUP(F46,DropDown!$A$31:$B$35,2,FALSE),"T")="T","Enter a Room Type Code- D, T, Q, N",""))</f>
      </c>
      <c r="U46" s="4">
        <f t="shared" si="1"/>
      </c>
    </row>
    <row r="47" spans="2:21" ht="12.75">
      <c r="B47" s="161">
        <f>IF(DropDown!B101="","",DropDown!B101)</f>
      </c>
      <c r="C47" s="162">
        <f>IF(DropDown!C101="","",DropDown!C101)</f>
      </c>
      <c r="D47" s="162"/>
      <c r="E47" s="162"/>
      <c r="F47" s="162"/>
      <c r="G47" s="162"/>
      <c r="H47" s="162"/>
      <c r="J47" s="4" t="str">
        <f t="shared" si="0"/>
        <v>   </v>
      </c>
      <c r="R47" s="131">
        <f>IF(C47="","",IF(_xlfn.IFERROR(VLOOKUP(D47,DropDown!$A$20:$B$21,2,FALSE),"T")="T","Enter M or F for Gender",""))</f>
      </c>
      <c r="S47" s="131">
        <f>IF(C47="","",IF(_xlfn.IFERROR(VLOOKUP(E47,DropDown!$A$23:$B$28,2,FALSE),"T")="T","Enter a T-shirt Size, S, M, L, XL, XXL",""))</f>
      </c>
      <c r="T47" s="131">
        <f>IF(C47="","",IF(_xlfn.IFERROR(VLOOKUP(F47,DropDown!$A$31:$B$35,2,FALSE),"T")="T","Enter a Room Type Code- D, T, Q, N",""))</f>
      </c>
      <c r="U47" s="4">
        <f t="shared" si="1"/>
      </c>
    </row>
    <row r="48" spans="2:21" ht="12.75">
      <c r="B48" s="164">
        <f>IF(DropDown!B102="","",DropDown!B102)</f>
      </c>
      <c r="C48" s="165">
        <f>IF(DropDown!C102="","",DropDown!C102)</f>
      </c>
      <c r="D48" s="165"/>
      <c r="E48" s="165"/>
      <c r="F48" s="165"/>
      <c r="G48" s="165"/>
      <c r="H48" s="165"/>
      <c r="J48" s="4" t="str">
        <f t="shared" si="0"/>
        <v>   </v>
      </c>
      <c r="R48" s="131">
        <f>IF(C48="","",IF(_xlfn.IFERROR(VLOOKUP(D48,DropDown!$A$20:$B$21,2,FALSE),"T")="T","Enter M or F for Gender",""))</f>
      </c>
      <c r="S48" s="131">
        <f>IF(C48="","",IF(_xlfn.IFERROR(VLOOKUP(E48,DropDown!$A$23:$B$28,2,FALSE),"T")="T","Enter a T-shirt Size, S, M, L, XL, XXL",""))</f>
      </c>
      <c r="T48" s="131">
        <f>IF(C48="","",IF(_xlfn.IFERROR(VLOOKUP(F48,DropDown!$A$31:$B$35,2,FALSE),"T")="T","Enter a Room Type Code- D, T, Q, N",""))</f>
      </c>
      <c r="U48" s="4">
        <f t="shared" si="1"/>
      </c>
    </row>
    <row r="49" spans="2:21" ht="12.75">
      <c r="B49" s="161">
        <f>IF(DropDown!B103="","",DropDown!B103)</f>
      </c>
      <c r="C49" s="162">
        <f>IF(DropDown!C103="","",DropDown!C103)</f>
      </c>
      <c r="D49" s="162"/>
      <c r="E49" s="162"/>
      <c r="F49" s="162"/>
      <c r="G49" s="162"/>
      <c r="H49" s="162"/>
      <c r="J49" s="4" t="str">
        <f t="shared" si="0"/>
        <v>   </v>
      </c>
      <c r="R49" s="131">
        <f>IF(C49="","",IF(_xlfn.IFERROR(VLOOKUP(D49,DropDown!$A$20:$B$21,2,FALSE),"T")="T","Enter M or F for Gender",""))</f>
      </c>
      <c r="S49" s="131">
        <f>IF(C49="","",IF(_xlfn.IFERROR(VLOOKUP(E49,DropDown!$A$23:$B$28,2,FALSE),"T")="T","Enter a T-shirt Size, S, M, L, XL, XXL",""))</f>
      </c>
      <c r="T49" s="131">
        <f>IF(C49="","",IF(_xlfn.IFERROR(VLOOKUP(F49,DropDown!$A$31:$B$35,2,FALSE),"T")="T","Enter a Room Type Code- D, T, Q, N",""))</f>
      </c>
      <c r="U49" s="4">
        <f t="shared" si="1"/>
      </c>
    </row>
    <row r="50" spans="2:21" ht="12.75">
      <c r="B50" s="164">
        <f>IF(DropDown!B104="","",DropDown!B104)</f>
      </c>
      <c r="C50" s="165">
        <f>IF(DropDown!C104="","",DropDown!C104)</f>
      </c>
      <c r="D50" s="165"/>
      <c r="E50" s="165"/>
      <c r="F50" s="165"/>
      <c r="G50" s="165"/>
      <c r="H50" s="165"/>
      <c r="J50" s="4" t="str">
        <f t="shared" si="0"/>
        <v>   </v>
      </c>
      <c r="R50" s="131">
        <f>IF(C50="","",IF(_xlfn.IFERROR(VLOOKUP(D50,DropDown!$A$20:$B$21,2,FALSE),"T")="T","Enter M or F for Gender",""))</f>
      </c>
      <c r="S50" s="131">
        <f>IF(C50="","",IF(_xlfn.IFERROR(VLOOKUP(E50,DropDown!$A$23:$B$28,2,FALSE),"T")="T","Enter a T-shirt Size, S, M, L, XL, XXL",""))</f>
      </c>
      <c r="T50" s="131">
        <f>IF(C50="","",IF(_xlfn.IFERROR(VLOOKUP(F50,DropDown!$A$31:$B$35,2,FALSE),"T")="T","Enter a Room Type Code- D, T, Q, N",""))</f>
      </c>
      <c r="U50" s="4">
        <f t="shared" si="1"/>
      </c>
    </row>
    <row r="51" spans="2:21" ht="12.75">
      <c r="B51" s="161">
        <f>IF(DropDown!B105="","",DropDown!B105)</f>
      </c>
      <c r="C51" s="162">
        <f>IF(DropDown!C105="","",DropDown!C105)</f>
      </c>
      <c r="D51" s="162"/>
      <c r="E51" s="162"/>
      <c r="F51" s="162"/>
      <c r="G51" s="162"/>
      <c r="H51" s="162"/>
      <c r="J51" s="4" t="str">
        <f t="shared" si="0"/>
        <v>   </v>
      </c>
      <c r="R51" s="131">
        <f>IF(C51="","",IF(_xlfn.IFERROR(VLOOKUP(D51,DropDown!$A$20:$B$21,2,FALSE),"T")="T","Enter M or F for Gender",""))</f>
      </c>
      <c r="S51" s="131">
        <f>IF(C51="","",IF(_xlfn.IFERROR(VLOOKUP(E51,DropDown!$A$23:$B$28,2,FALSE),"T")="T","Enter a T-shirt Size, S, M, L, XL, XXL",""))</f>
      </c>
      <c r="T51" s="131">
        <f>IF(C51="","",IF(_xlfn.IFERROR(VLOOKUP(F51,DropDown!$A$31:$B$35,2,FALSE),"T")="T","Enter a Room Type Code- D, T, Q, N",""))</f>
      </c>
      <c r="U51" s="4">
        <f t="shared" si="1"/>
      </c>
    </row>
    <row r="52" spans="2:21" ht="12.75">
      <c r="B52" s="164">
        <f>IF(DropDown!B106="","",DropDown!B106)</f>
      </c>
      <c r="C52" s="165">
        <f>IF(DropDown!C106="","",DropDown!C106)</f>
      </c>
      <c r="D52" s="165"/>
      <c r="E52" s="165"/>
      <c r="F52" s="165"/>
      <c r="G52" s="165"/>
      <c r="H52" s="165"/>
      <c r="J52" s="4" t="str">
        <f t="shared" si="0"/>
        <v>   </v>
      </c>
      <c r="R52" s="131">
        <f>IF(C52="","",IF(_xlfn.IFERROR(VLOOKUP(D52,DropDown!$A$20:$B$21,2,FALSE),"T")="T","Enter M or F for Gender",""))</f>
      </c>
      <c r="S52" s="131">
        <f>IF(C52="","",IF(_xlfn.IFERROR(VLOOKUP(E52,DropDown!$A$23:$B$28,2,FALSE),"T")="T","Enter a T-shirt Size, S, M, L, XL, XXL",""))</f>
      </c>
      <c r="T52" s="131">
        <f>IF(C52="","",IF(_xlfn.IFERROR(VLOOKUP(F52,DropDown!$A$31:$B$35,2,FALSE),"T")="T","Enter a Room Type Code- D, T, Q, N",""))</f>
      </c>
      <c r="U52" s="4">
        <f t="shared" si="1"/>
      </c>
    </row>
    <row r="53" spans="2:21" ht="12.75">
      <c r="B53" s="161">
        <f>IF(DropDown!B107="","",DropDown!B107)</f>
      </c>
      <c r="C53" s="162">
        <f>IF(DropDown!C107="","",DropDown!C107)</f>
      </c>
      <c r="D53" s="162"/>
      <c r="E53" s="162"/>
      <c r="F53" s="162"/>
      <c r="G53" s="162"/>
      <c r="H53" s="162"/>
      <c r="J53" s="4" t="str">
        <f t="shared" si="0"/>
        <v>   </v>
      </c>
      <c r="R53" s="131">
        <f>IF(C53="","",IF(_xlfn.IFERROR(VLOOKUP(D53,DropDown!$A$20:$B$21,2,FALSE),"T")="T","Enter M or F for Gender",""))</f>
      </c>
      <c r="S53" s="131">
        <f>IF(C53="","",IF(_xlfn.IFERROR(VLOOKUP(E53,DropDown!$A$23:$B$28,2,FALSE),"T")="T","Enter a T-shirt Size, S, M, L, XL, XXL",""))</f>
      </c>
      <c r="T53" s="131">
        <f>IF(C53="","",IF(_xlfn.IFERROR(VLOOKUP(F53,DropDown!$A$31:$B$35,2,FALSE),"T")="T","Enter a Room Type Code- D, T, Q, N",""))</f>
      </c>
      <c r="U53" s="4">
        <f t="shared" si="1"/>
      </c>
    </row>
    <row r="54" spans="2:21" ht="12.75">
      <c r="B54" s="164">
        <f>IF(DropDown!B108="","",DropDown!B108)</f>
      </c>
      <c r="C54" s="165">
        <f>IF(DropDown!C108="","",DropDown!C108)</f>
      </c>
      <c r="D54" s="165"/>
      <c r="E54" s="165"/>
      <c r="F54" s="165"/>
      <c r="G54" s="165"/>
      <c r="H54" s="165"/>
      <c r="J54" s="4" t="str">
        <f t="shared" si="0"/>
        <v>   </v>
      </c>
      <c r="R54" s="131">
        <f>IF(C54="","",IF(_xlfn.IFERROR(VLOOKUP(D54,DropDown!$A$20:$B$21,2,FALSE),"T")="T","Enter M or F for Gender",""))</f>
      </c>
      <c r="S54" s="131">
        <f>IF(C54="","",IF(_xlfn.IFERROR(VLOOKUP(E54,DropDown!$A$23:$B$28,2,FALSE),"T")="T","Enter a T-shirt Size, S, M, L, XL, XXL",""))</f>
      </c>
      <c r="T54" s="131">
        <f>IF(C54="","",IF(_xlfn.IFERROR(VLOOKUP(F54,DropDown!$A$31:$B$35,2,FALSE),"T")="T","Enter a Room Type Code- D, T, Q, N",""))</f>
      </c>
      <c r="U54" s="4">
        <f t="shared" si="1"/>
      </c>
    </row>
    <row r="55" spans="2:21" ht="12.75">
      <c r="B55" s="161">
        <f>IF(DropDown!B109="","",DropDown!B109)</f>
      </c>
      <c r="C55" s="162">
        <f>IF(DropDown!C109="","",DropDown!C109)</f>
      </c>
      <c r="D55" s="162"/>
      <c r="E55" s="162"/>
      <c r="F55" s="162"/>
      <c r="G55" s="162"/>
      <c r="H55" s="162"/>
      <c r="J55" s="4" t="str">
        <f t="shared" si="0"/>
        <v>   </v>
      </c>
      <c r="R55" s="131">
        <f>IF(C55="","",IF(_xlfn.IFERROR(VLOOKUP(D55,DropDown!$A$20:$B$21,2,FALSE),"T")="T","Enter M or F for Gender",""))</f>
      </c>
      <c r="S55" s="131">
        <f>IF(C55="","",IF(_xlfn.IFERROR(VLOOKUP(E55,DropDown!$A$23:$B$28,2,FALSE),"T")="T","Enter a T-shirt Size, S, M, L, XL, XXL",""))</f>
      </c>
      <c r="T55" s="131">
        <f>IF(C55="","",IF(_xlfn.IFERROR(VLOOKUP(F55,DropDown!$A$31:$B$35,2,FALSE),"T")="T","Enter a Room Type Code- D, T, Q, N",""))</f>
      </c>
      <c r="U55" s="4">
        <f t="shared" si="1"/>
      </c>
    </row>
    <row r="56" spans="2:21" ht="12.75">
      <c r="B56" s="164">
        <f>IF(DropDown!B110="","",DropDown!B110)</f>
      </c>
      <c r="C56" s="165">
        <f>IF(DropDown!C110="","",DropDown!C110)</f>
      </c>
      <c r="D56" s="165"/>
      <c r="E56" s="165"/>
      <c r="F56" s="165"/>
      <c r="G56" s="165"/>
      <c r="H56" s="165"/>
      <c r="J56" s="4" t="str">
        <f t="shared" si="0"/>
        <v>   </v>
      </c>
      <c r="R56" s="131">
        <f>IF(C56="","",IF(_xlfn.IFERROR(VLOOKUP(D56,DropDown!$A$20:$B$21,2,FALSE),"T")="T","Enter M or F for Gender",""))</f>
      </c>
      <c r="S56" s="131">
        <f>IF(C56="","",IF(_xlfn.IFERROR(VLOOKUP(E56,DropDown!$A$23:$B$28,2,FALSE),"T")="T","Enter a T-shirt Size, S, M, L, XL, XXL",""))</f>
      </c>
      <c r="T56" s="131">
        <f>IF(C56="","",IF(_xlfn.IFERROR(VLOOKUP(F56,DropDown!$A$31:$B$35,2,FALSE),"T")="T","Enter a Room Type Code- D, T, Q, N",""))</f>
      </c>
      <c r="U56" s="4">
        <f t="shared" si="1"/>
      </c>
    </row>
    <row r="57" spans="2:21" ht="12.75">
      <c r="B57" s="161">
        <f>IF(DropDown!B111="","",DropDown!B111)</f>
      </c>
      <c r="C57" s="162">
        <f>IF(DropDown!C111="","",DropDown!C111)</f>
      </c>
      <c r="D57" s="162"/>
      <c r="E57" s="162"/>
      <c r="F57" s="162"/>
      <c r="G57" s="162"/>
      <c r="H57" s="162"/>
      <c r="J57" s="4" t="str">
        <f t="shared" si="0"/>
        <v>   </v>
      </c>
      <c r="R57" s="131">
        <f>IF(C57="","",IF(_xlfn.IFERROR(VLOOKUP(D57,DropDown!$A$20:$B$21,2,FALSE),"T")="T","Enter M or F for Gender",""))</f>
      </c>
      <c r="S57" s="131">
        <f>IF(C57="","",IF(_xlfn.IFERROR(VLOOKUP(E57,DropDown!$A$23:$B$28,2,FALSE),"T")="T","Enter a T-shirt Size, S, M, L, XL, XXL",""))</f>
      </c>
      <c r="T57" s="131">
        <f>IF(C57="","",IF(_xlfn.IFERROR(VLOOKUP(F57,DropDown!$A$31:$B$35,2,FALSE),"T")="T","Enter a Room Type Code- D, T, Q, N",""))</f>
      </c>
      <c r="U57" s="4">
        <f t="shared" si="1"/>
      </c>
    </row>
    <row r="58" spans="2:21" ht="12.75">
      <c r="B58" s="164">
        <f>IF(DropDown!B112="","",DropDown!B112)</f>
      </c>
      <c r="C58" s="165">
        <f>IF(DropDown!C112="","",DropDown!C112)</f>
      </c>
      <c r="D58" s="165"/>
      <c r="E58" s="165"/>
      <c r="F58" s="165"/>
      <c r="G58" s="165"/>
      <c r="H58" s="165"/>
      <c r="J58" s="4" t="str">
        <f t="shared" si="0"/>
        <v>   </v>
      </c>
      <c r="R58" s="131">
        <f>IF(C58="","",IF(_xlfn.IFERROR(VLOOKUP(D58,DropDown!$A$20:$B$21,2,FALSE),"T")="T","Enter M or F for Gender",""))</f>
      </c>
      <c r="S58" s="131">
        <f>IF(C58="","",IF(_xlfn.IFERROR(VLOOKUP(E58,DropDown!$A$23:$B$28,2,FALSE),"T")="T","Enter a T-shirt Size, S, M, L, XL, XXL",""))</f>
      </c>
      <c r="T58" s="131">
        <f>IF(C58="","",IF(_xlfn.IFERROR(VLOOKUP(F58,DropDown!$A$31:$B$35,2,FALSE),"T")="T","Enter a Room Type Code- D, T, Q, N",""))</f>
      </c>
      <c r="U58" s="4">
        <f t="shared" si="1"/>
      </c>
    </row>
    <row r="59" spans="2:21" ht="12.75">
      <c r="B59" s="161">
        <f>IF(DropDown!B113="","",DropDown!B113)</f>
      </c>
      <c r="C59" s="162">
        <f>IF(DropDown!C113="","",DropDown!C113)</f>
      </c>
      <c r="D59" s="162"/>
      <c r="E59" s="162"/>
      <c r="F59" s="162"/>
      <c r="G59" s="162"/>
      <c r="H59" s="162"/>
      <c r="J59" s="4" t="str">
        <f t="shared" si="0"/>
        <v>   </v>
      </c>
      <c r="R59" s="131">
        <f>IF(C59="","",IF(_xlfn.IFERROR(VLOOKUP(D59,DropDown!$A$20:$B$21,2,FALSE),"T")="T","Enter M or F for Gender",""))</f>
      </c>
      <c r="S59" s="131">
        <f>IF(C59="","",IF(_xlfn.IFERROR(VLOOKUP(E59,DropDown!$A$23:$B$28,2,FALSE),"T")="T","Enter a T-shirt Size, S, M, L, XL, XXL",""))</f>
      </c>
      <c r="T59" s="131">
        <f>IF(C59="","",IF(_xlfn.IFERROR(VLOOKUP(F59,DropDown!$A$31:$B$35,2,FALSE),"T")="T","Enter a Room Type Code- D, T, Q, N",""))</f>
      </c>
      <c r="U59" s="4">
        <f t="shared" si="1"/>
      </c>
    </row>
    <row r="60" spans="2:21" ht="13.5" thickBot="1">
      <c r="B60" s="167">
        <f>IF(DropDown!B114="","",DropDown!B114)</f>
      </c>
      <c r="C60" s="168">
        <f>IF(DropDown!C114="","",DropDown!C114)</f>
      </c>
      <c r="D60" s="168"/>
      <c r="E60" s="168"/>
      <c r="F60" s="168"/>
      <c r="G60" s="168"/>
      <c r="H60" s="168"/>
      <c r="J60" s="4" t="str">
        <f t="shared" si="0"/>
        <v>   </v>
      </c>
      <c r="R60" s="131">
        <f>IF(C60="","",IF(_xlfn.IFERROR(VLOOKUP(D60,DropDown!$A$20:$B$21,2,FALSE),"T")="T","Enter M or F for Gender",""))</f>
      </c>
      <c r="S60" s="131">
        <f>IF(C60="","",IF(_xlfn.IFERROR(VLOOKUP(E60,DropDown!$A$23:$B$28,2,FALSE),"T")="T","Enter a T-shirt Size, S, M, L, XL, XXL",""))</f>
      </c>
      <c r="T60" s="131">
        <f>IF(C60="","",IF(_xlfn.IFERROR(VLOOKUP(F60,DropDown!$A$31:$B$35,2,FALSE),"T")="T","Enter a Room Type Code- D, T, Q, N",""))</f>
      </c>
      <c r="U60" s="4">
        <f t="shared" si="1"/>
      </c>
    </row>
    <row r="61" spans="2:21" ht="13.5" thickBot="1">
      <c r="B61" s="167">
        <f>IF(DropDown!B115="","",DropDown!B115)</f>
      </c>
      <c r="C61" s="168">
        <f>IF(DropDown!C115="","",DropDown!C115)</f>
      </c>
      <c r="D61" s="168"/>
      <c r="E61" s="168"/>
      <c r="F61" s="168"/>
      <c r="G61" s="168"/>
      <c r="H61" s="168"/>
      <c r="J61" s="4" t="str">
        <f t="shared" si="0"/>
        <v>   </v>
      </c>
      <c r="R61" s="131">
        <f>IF(C61="","",IF(_xlfn.IFERROR(VLOOKUP(D61,DropDown!$A$20:$B$21,2,FALSE),"T")="T","Enter M or F for Gender",""))</f>
      </c>
      <c r="S61" s="131">
        <f>IF(C61="","",IF(_xlfn.IFERROR(VLOOKUP(E61,DropDown!$A$23:$B$28,2,FALSE),"T")="T","Enter a T-shirt Size, S, M, L, XL, XXL",""))</f>
      </c>
      <c r="T61" s="131">
        <f>IF(C61="","",IF(_xlfn.IFERROR(VLOOKUP(F61,DropDown!$A$31:$B$35,2,FALSE),"T")="T","Enter a Room Type Code- D, T, Q, N",""))</f>
      </c>
      <c r="U61" s="4">
        <f t="shared" si="1"/>
      </c>
    </row>
    <row r="62" spans="2:21" ht="13.5" thickBot="1">
      <c r="B62" s="167">
        <f>IF(DropDown!B116="","",DropDown!B116)</f>
      </c>
      <c r="C62" s="168">
        <f>IF(DropDown!C116="","",DropDown!C116)</f>
      </c>
      <c r="D62" s="168"/>
      <c r="E62" s="168"/>
      <c r="F62" s="168"/>
      <c r="G62" s="168"/>
      <c r="H62" s="168"/>
      <c r="J62" s="4" t="str">
        <f t="shared" si="0"/>
        <v>   </v>
      </c>
      <c r="R62" s="131">
        <f>IF(C62="","",IF(_xlfn.IFERROR(VLOOKUP(D62,DropDown!$A$20:$B$21,2,FALSE),"T")="T","Enter M or F for Gender",""))</f>
      </c>
      <c r="S62" s="131">
        <f>IF(C62="","",IF(_xlfn.IFERROR(VLOOKUP(E62,DropDown!$A$23:$B$28,2,FALSE),"T")="T","Enter a T-shirt Size, S, M, L, XL, XXL",""))</f>
      </c>
      <c r="T62" s="131">
        <f>IF(C62="","",IF(_xlfn.IFERROR(VLOOKUP(F62,DropDown!$A$31:$B$35,2,FALSE),"T")="T","Enter a Room Type Code- D, T, Q, N",""))</f>
      </c>
      <c r="U62" s="4">
        <f t="shared" si="1"/>
      </c>
    </row>
    <row r="63" spans="2:21" ht="13.5" thickBot="1">
      <c r="B63" s="167">
        <f>IF(DropDown!B117="","",DropDown!B117)</f>
      </c>
      <c r="C63" s="168">
        <f>IF(DropDown!C117="","",DropDown!C117)</f>
      </c>
      <c r="D63" s="168"/>
      <c r="E63" s="168"/>
      <c r="F63" s="168"/>
      <c r="G63" s="168"/>
      <c r="H63" s="168"/>
      <c r="J63" s="4" t="str">
        <f t="shared" si="0"/>
        <v>   </v>
      </c>
      <c r="R63" s="131">
        <f>IF(C63="","",IF(_xlfn.IFERROR(VLOOKUP(D63,DropDown!$A$20:$B$21,2,FALSE),"T")="T","Enter M or F for Gender",""))</f>
      </c>
      <c r="S63" s="131">
        <f>IF(C63="","",IF(_xlfn.IFERROR(VLOOKUP(E63,DropDown!$A$23:$B$28,2,FALSE),"T")="T","Enter a T-shirt Size, S, M, L, XL, XXL",""))</f>
      </c>
      <c r="T63" s="131">
        <f>IF(C63="","",IF(_xlfn.IFERROR(VLOOKUP(F63,DropDown!$A$31:$B$35,2,FALSE),"T")="T","Enter a Room Type Code- D, T, Q, N",""))</f>
      </c>
      <c r="U63" s="4">
        <f t="shared" si="1"/>
      </c>
    </row>
  </sheetData>
  <sheetProtection password="E5A2" sheet="1" selectLockedCells="1"/>
  <mergeCells count="6">
    <mergeCell ref="B1:H1"/>
    <mergeCell ref="B8:H8"/>
    <mergeCell ref="D2:H2"/>
    <mergeCell ref="B5:H5"/>
    <mergeCell ref="D10:E11"/>
    <mergeCell ref="J8:K13"/>
  </mergeCells>
  <conditionalFormatting sqref="B14:H63">
    <cfRule type="containsBlanks" priority="5" dxfId="2" stopIfTrue="1">
      <formula>LEN(TRIM(B14))=0</formula>
    </cfRule>
  </conditionalFormatting>
  <conditionalFormatting sqref="H12">
    <cfRule type="cellIs" priority="1" dxfId="0" operator="greaterThan" stopIfTrue="1">
      <formula>0.1</formula>
    </cfRule>
  </conditionalFormatting>
  <printOptions/>
  <pageMargins left="0.25" right="0.25" top="0.5" bottom="0.5"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A333"/>
  <sheetViews>
    <sheetView zoomScale="70" zoomScaleNormal="70" zoomScalePageLayoutView="0" workbookViewId="0" topLeftCell="A1">
      <selection activeCell="F14" sqref="F14"/>
    </sheetView>
  </sheetViews>
  <sheetFormatPr defaultColWidth="9.140625" defaultRowHeight="12.75"/>
  <cols>
    <col min="1" max="1" width="8.140625" style="0" customWidth="1"/>
    <col min="2" max="2" width="7.140625" style="0" customWidth="1"/>
    <col min="3" max="3" width="19.57421875" style="0" customWidth="1"/>
    <col min="4" max="4" width="17.57421875" style="0" customWidth="1"/>
    <col min="6" max="6" width="27.7109375" style="0" customWidth="1"/>
    <col min="7" max="7" width="6.421875" style="0" customWidth="1"/>
    <col min="8" max="8" width="9.57421875" style="0" customWidth="1"/>
    <col min="10" max="10" width="12.8515625" style="0" customWidth="1"/>
    <col min="11" max="11" width="14.8515625" style="0" customWidth="1"/>
    <col min="12" max="12" width="16.28125" style="0" customWidth="1"/>
    <col min="15" max="18" width="3.00390625" style="0" customWidth="1"/>
    <col min="19" max="19" width="4.7109375" style="0" customWidth="1"/>
    <col min="20" max="33" width="3.00390625" style="0" customWidth="1"/>
    <col min="34" max="34" width="3.8515625" style="0" customWidth="1"/>
    <col min="35" max="84" width="3.00390625" style="0" customWidth="1"/>
    <col min="85" max="85" width="3.57421875" style="0" customWidth="1"/>
    <col min="86" max="209" width="3.00390625" style="0" customWidth="1"/>
  </cols>
  <sheetData>
    <row r="1" spans="4:209" ht="13.5" thickBot="1">
      <c r="D1" t="s">
        <v>4</v>
      </c>
      <c r="F1" s="34" t="s">
        <v>81</v>
      </c>
      <c r="G1" s="8"/>
      <c r="H1" s="11" t="s">
        <v>78</v>
      </c>
      <c r="J1" s="195" t="s">
        <v>3</v>
      </c>
      <c r="K1" s="196"/>
      <c r="L1" s="196"/>
      <c r="M1" s="197"/>
      <c r="O1" s="194">
        <v>1</v>
      </c>
      <c r="P1" s="194"/>
      <c r="Q1" s="194"/>
      <c r="R1" s="194">
        <v>2</v>
      </c>
      <c r="S1" s="194"/>
      <c r="T1" s="194"/>
      <c r="U1" s="194">
        <v>3</v>
      </c>
      <c r="V1" s="194"/>
      <c r="W1" s="194"/>
      <c r="X1" s="194">
        <v>4</v>
      </c>
      <c r="Y1" s="194"/>
      <c r="Z1" s="194"/>
      <c r="AA1" s="194">
        <v>5</v>
      </c>
      <c r="AB1" s="194"/>
      <c r="AC1" s="194"/>
      <c r="AD1" s="194">
        <v>6</v>
      </c>
      <c r="AE1" s="194"/>
      <c r="AF1" s="194"/>
      <c r="AG1" s="194">
        <v>7</v>
      </c>
      <c r="AH1" s="194"/>
      <c r="AI1" s="194"/>
      <c r="AJ1" s="194">
        <v>8</v>
      </c>
      <c r="AK1" s="194"/>
      <c r="AL1" s="194"/>
      <c r="AM1" s="194">
        <v>9</v>
      </c>
      <c r="AN1" s="194"/>
      <c r="AO1" s="194"/>
      <c r="AP1" s="194">
        <v>10</v>
      </c>
      <c r="AQ1" s="194"/>
      <c r="AR1" s="194"/>
      <c r="AS1" s="194">
        <v>11</v>
      </c>
      <c r="AT1" s="194"/>
      <c r="AU1" s="194"/>
      <c r="AV1" s="194">
        <v>12</v>
      </c>
      <c r="AW1" s="194"/>
      <c r="AX1" s="194"/>
      <c r="AY1" s="194">
        <v>13</v>
      </c>
      <c r="AZ1" s="194"/>
      <c r="BA1" s="194"/>
      <c r="BB1" s="194">
        <v>14</v>
      </c>
      <c r="BC1" s="194"/>
      <c r="BD1" s="194"/>
      <c r="BE1" s="194">
        <v>15</v>
      </c>
      <c r="BF1" s="194"/>
      <c r="BG1" s="194"/>
      <c r="BH1" s="194">
        <v>16</v>
      </c>
      <c r="BI1" s="194"/>
      <c r="BJ1" s="194"/>
      <c r="BK1" s="194">
        <v>17</v>
      </c>
      <c r="BL1" s="194"/>
      <c r="BM1" s="194"/>
      <c r="BN1" s="194">
        <v>18</v>
      </c>
      <c r="BO1" s="194"/>
      <c r="BP1" s="194"/>
      <c r="BQ1" s="194">
        <v>19</v>
      </c>
      <c r="BR1" s="194"/>
      <c r="BS1" s="194"/>
      <c r="BT1" s="194">
        <v>20</v>
      </c>
      <c r="BU1" s="194"/>
      <c r="BV1" s="194"/>
      <c r="BW1" s="194">
        <v>21</v>
      </c>
      <c r="BX1" s="194"/>
      <c r="BY1" s="194"/>
      <c r="BZ1" s="194">
        <v>22</v>
      </c>
      <c r="CA1" s="194"/>
      <c r="CB1" s="194"/>
      <c r="CC1" s="194">
        <v>23</v>
      </c>
      <c r="CD1" s="194"/>
      <c r="CE1" s="194"/>
      <c r="CF1" s="194">
        <v>24</v>
      </c>
      <c r="CG1" s="194"/>
      <c r="CH1" s="194"/>
      <c r="CI1" s="194">
        <v>25</v>
      </c>
      <c r="CJ1" s="194"/>
      <c r="CK1" s="194"/>
      <c r="CL1" s="194">
        <v>26</v>
      </c>
      <c r="CM1" s="194"/>
      <c r="CN1" s="194"/>
      <c r="CO1" s="194">
        <v>27</v>
      </c>
      <c r="CP1" s="194"/>
      <c r="CQ1" s="194"/>
      <c r="CR1" s="194">
        <v>28</v>
      </c>
      <c r="CS1" s="194"/>
      <c r="CT1" s="194"/>
      <c r="CU1" s="194">
        <v>29</v>
      </c>
      <c r="CV1" s="194"/>
      <c r="CW1" s="194"/>
      <c r="CX1" s="194">
        <v>30</v>
      </c>
      <c r="CY1" s="194"/>
      <c r="CZ1" s="194"/>
      <c r="DA1" s="194">
        <v>31</v>
      </c>
      <c r="DB1" s="194"/>
      <c r="DC1" s="194"/>
      <c r="DD1" s="194">
        <v>32</v>
      </c>
      <c r="DE1" s="194"/>
      <c r="DF1" s="194"/>
      <c r="DG1" s="194">
        <v>33</v>
      </c>
      <c r="DH1" s="194"/>
      <c r="DI1" s="194"/>
      <c r="DJ1" s="194">
        <v>34</v>
      </c>
      <c r="DK1" s="194"/>
      <c r="DL1" s="194"/>
      <c r="DM1" s="194">
        <v>35</v>
      </c>
      <c r="DN1" s="194"/>
      <c r="DO1" s="194"/>
      <c r="DP1" s="194">
        <v>36</v>
      </c>
      <c r="DQ1" s="194"/>
      <c r="DR1" s="194"/>
      <c r="DS1" s="194">
        <v>37</v>
      </c>
      <c r="DT1" s="194"/>
      <c r="DU1" s="194"/>
      <c r="DV1" s="194">
        <v>38</v>
      </c>
      <c r="DW1" s="194"/>
      <c r="DX1" s="194"/>
      <c r="DY1" s="194">
        <v>39</v>
      </c>
      <c r="DZ1" s="194"/>
      <c r="EA1" s="194"/>
      <c r="EB1" s="194">
        <v>40</v>
      </c>
      <c r="EC1" s="194"/>
      <c r="ED1" s="194"/>
      <c r="EE1" s="194">
        <v>41</v>
      </c>
      <c r="EF1" s="194"/>
      <c r="EG1" s="194"/>
      <c r="EH1" s="194">
        <v>42</v>
      </c>
      <c r="EI1" s="194"/>
      <c r="EJ1" s="194"/>
      <c r="EK1" s="194">
        <v>43</v>
      </c>
      <c r="EL1" s="194"/>
      <c r="EM1" s="194"/>
      <c r="EN1" s="194">
        <v>44</v>
      </c>
      <c r="EO1" s="194"/>
      <c r="EP1" s="194"/>
      <c r="EQ1" s="194">
        <v>45</v>
      </c>
      <c r="ER1" s="194"/>
      <c r="ES1" s="194"/>
      <c r="ET1" s="194">
        <v>46</v>
      </c>
      <c r="EU1" s="194"/>
      <c r="EV1" s="194"/>
      <c r="EW1" s="194">
        <v>47</v>
      </c>
      <c r="EX1" s="194"/>
      <c r="EY1" s="194"/>
      <c r="EZ1" s="194">
        <v>48</v>
      </c>
      <c r="FA1" s="194"/>
      <c r="FB1" s="194"/>
      <c r="FC1" s="194">
        <v>49</v>
      </c>
      <c r="FD1" s="194"/>
      <c r="FE1" s="194"/>
      <c r="FF1" s="194">
        <v>50</v>
      </c>
      <c r="FG1" s="194"/>
      <c r="FH1" s="194"/>
      <c r="FI1" s="194">
        <v>51</v>
      </c>
      <c r="FJ1" s="194"/>
      <c r="FK1" s="194"/>
      <c r="FL1" s="194">
        <v>52</v>
      </c>
      <c r="FM1" s="194"/>
      <c r="FN1" s="194"/>
      <c r="FO1" s="194">
        <v>53</v>
      </c>
      <c r="FP1" s="194"/>
      <c r="FQ1" s="194"/>
      <c r="FR1" s="194">
        <v>54</v>
      </c>
      <c r="FS1" s="194"/>
      <c r="FT1" s="194"/>
      <c r="FU1" s="194">
        <v>55</v>
      </c>
      <c r="FV1" s="194"/>
      <c r="FW1" s="194"/>
      <c r="FX1" s="194">
        <v>56</v>
      </c>
      <c r="FY1" s="194"/>
      <c r="FZ1" s="194"/>
      <c r="GA1" s="194">
        <v>57</v>
      </c>
      <c r="GB1" s="194"/>
      <c r="GC1" s="194"/>
      <c r="GD1" s="194">
        <v>58</v>
      </c>
      <c r="GE1" s="194"/>
      <c r="GF1" s="194"/>
      <c r="GG1" s="194">
        <v>59</v>
      </c>
      <c r="GH1" s="194"/>
      <c r="GI1" s="194"/>
      <c r="GJ1" s="194">
        <v>60</v>
      </c>
      <c r="GK1" s="194"/>
      <c r="GL1" s="194"/>
      <c r="GM1" s="194">
        <v>61</v>
      </c>
      <c r="GN1" s="194"/>
      <c r="GO1" s="194"/>
      <c r="GP1" s="194">
        <v>62</v>
      </c>
      <c r="GQ1" s="194"/>
      <c r="GR1" s="194"/>
      <c r="GS1" s="194">
        <v>63</v>
      </c>
      <c r="GT1" s="194"/>
      <c r="GU1" s="194"/>
      <c r="GV1" s="194">
        <v>64</v>
      </c>
      <c r="GW1" s="194"/>
      <c r="GX1" s="194"/>
      <c r="GY1" s="194">
        <v>65</v>
      </c>
      <c r="GZ1" s="194"/>
      <c r="HA1" s="194"/>
    </row>
    <row r="2" spans="4:209" ht="12.75">
      <c r="D2" s="51" t="s">
        <v>71</v>
      </c>
      <c r="E2" s="10">
        <v>1</v>
      </c>
      <c r="F2" s="12" t="s">
        <v>17</v>
      </c>
      <c r="G2" s="9">
        <f ca="1">IF($E$7=2,COUNTIF(OFFSET($J$3,0,0,$E$10,1),F2),IF($E$7=3,COUNTIF(OFFSET($J$3,$E$10,0,$E$11,1),F2),0))</f>
        <v>0</v>
      </c>
      <c r="H2">
        <f>G2</f>
        <v>0</v>
      </c>
      <c r="I2">
        <v>0</v>
      </c>
      <c r="J2" s="116" t="s">
        <v>72</v>
      </c>
      <c r="K2" s="114" t="s">
        <v>253</v>
      </c>
      <c r="L2" s="114" t="s">
        <v>12</v>
      </c>
      <c r="M2" s="117" t="s">
        <v>73</v>
      </c>
      <c r="N2">
        <v>2</v>
      </c>
      <c r="O2" s="2">
        <f>IF(G2=0,"",E6)</f>
      </c>
      <c r="P2" s="1">
        <f aca="true" t="shared" si="0" ref="P2:P33">IF(O2="","",VLOOKUP(O2,$I$3:$M$333,3,FALSE))</f>
      </c>
      <c r="Q2" s="1">
        <f aca="true" t="shared" si="1" ref="Q2:Q33">IF(O2="","",VLOOKUP(O2,$I$3:$M$243,4,FALSE))</f>
      </c>
      <c r="R2" s="2">
        <f ca="1">IF(OFFSET($H$1,O1,0)=OFFSET($H$1,R1,0),"",OFFSET($H$1,O1,0)+$E$6)</f>
      </c>
      <c r="S2" s="1">
        <f aca="true" t="shared" si="2" ref="S2:S33">IF(R2="","",VLOOKUP(R2,$I$3:$M$333,3,FALSE))</f>
      </c>
      <c r="T2" s="1">
        <f aca="true" t="shared" si="3" ref="T2:T33">IF(R2="","",VLOOKUP(R2,$I$3:$M$243,4,FALSE))</f>
      </c>
      <c r="U2" s="2">
        <f ca="1">IF(OFFSET($H$1,R1,0)=OFFSET($H$1,U1,0),"",OFFSET($H$1,R1,0)+$E$6)</f>
      </c>
      <c r="V2" s="1">
        <f aca="true" t="shared" si="4" ref="V2:V33">IF(U2="","",VLOOKUP(U2,$I$3:$M$333,3,FALSE))</f>
      </c>
      <c r="W2" s="1">
        <f aca="true" t="shared" si="5" ref="W2:W33">IF(U2="","",VLOOKUP(U2,$I$3:$M$243,4,FALSE))</f>
      </c>
      <c r="X2" s="2">
        <f ca="1">IF(OFFSET($H$1,U1,0)=OFFSET($H$1,X1,0),"",OFFSET($H$1,U1,0)+$E$6)</f>
      </c>
      <c r="Y2" s="1">
        <f aca="true" t="shared" si="6" ref="Y2:Y33">IF(X2="","",VLOOKUP(X2,$I$3:$M$333,3,FALSE))</f>
      </c>
      <c r="Z2" s="1">
        <f aca="true" t="shared" si="7" ref="Z2:Z33">IF(X2="","",VLOOKUP(X2,$I$3:$M$243,4,FALSE))</f>
      </c>
      <c r="AA2" s="2">
        <f ca="1">IF(OFFSET($H$1,X1,0)=OFFSET($H$1,AA1,0),"",OFFSET($H$1,X1,0)+$E$6)</f>
      </c>
      <c r="AB2" s="1">
        <f aca="true" t="shared" si="8" ref="AB2:AB33">IF(AA2="","",VLOOKUP(AA2,$I$3:$M$333,3,FALSE))</f>
      </c>
      <c r="AC2" s="1">
        <f aca="true" t="shared" si="9" ref="AC2:AC33">IF(AA2="","",VLOOKUP(AA2,$I$3:$M$243,4,FALSE))</f>
      </c>
      <c r="AD2" s="2">
        <f ca="1">IF(OFFSET($H$1,AA1,0)=OFFSET($H$1,AD1,0),"",OFFSET($H$1,AA1,0)+$E$6)</f>
      </c>
      <c r="AE2" s="1">
        <f aca="true" t="shared" si="10" ref="AE2:AE33">IF(AD2="","",VLOOKUP(AD2,$I$3:$M$333,3,FALSE))</f>
      </c>
      <c r="AF2" s="1">
        <f aca="true" t="shared" si="11" ref="AF2:AF33">IF(AD2="","",VLOOKUP(AD2,$I$3:$M$243,4,FALSE))</f>
      </c>
      <c r="AG2" s="2">
        <f ca="1">IF(OFFSET($H$1,AD1,0)=OFFSET($H$1,AG1,0),"",OFFSET($H$1,AD1,0)+$E$6)</f>
      </c>
      <c r="AH2" s="1">
        <f aca="true" t="shared" si="12" ref="AH2:AH33">IF(AG2="","",VLOOKUP(AG2,$I$3:$M$333,3,FALSE))</f>
      </c>
      <c r="AI2" s="1">
        <f aca="true" t="shared" si="13" ref="AI2:AI33">IF(AG2="","",VLOOKUP(AG2,$I$3:$M$243,4,FALSE))</f>
      </c>
      <c r="AJ2" s="2">
        <f ca="1">IF(OFFSET($H$1,AG1,0)=OFFSET($H$1,AJ1,0),"",OFFSET($H$1,AG1,0)+$E$6)</f>
      </c>
      <c r="AK2" s="1">
        <f aca="true" t="shared" si="14" ref="AK2:AK33">IF(AJ2="","",VLOOKUP(AJ2,$I$3:$M$333,3,FALSE))</f>
      </c>
      <c r="AL2" s="1">
        <f aca="true" t="shared" si="15" ref="AL2:AL33">IF(AJ2="","",VLOOKUP(AJ2,$I$3:$M$243,4,FALSE))</f>
      </c>
      <c r="AM2" s="2">
        <f ca="1">IF(OFFSET($H$1,AJ1,0)=OFFSET($H$1,AM1,0),"",OFFSET($H$1,AJ1,0)+$E$6)</f>
      </c>
      <c r="AN2" s="1">
        <f aca="true" t="shared" si="16" ref="AN2:AN33">IF(AM2="","",VLOOKUP(AM2,$I$3:$M$333,3,FALSE))</f>
      </c>
      <c r="AO2" s="1">
        <f aca="true" t="shared" si="17" ref="AO2:AO33">IF(AM2="","",VLOOKUP(AM2,$I$3:$M$243,4,FALSE))</f>
      </c>
      <c r="AP2" s="2">
        <f ca="1">IF(OFFSET($H$1,AM1,0)=OFFSET($H$1,AP1,0),"",OFFSET($H$1,AM1,0)+$E$6)</f>
      </c>
      <c r="AQ2" s="1">
        <f aca="true" t="shared" si="18" ref="AQ2:AQ33">IF(AP2="","",VLOOKUP(AP2,$I$3:$M$333,3,FALSE))</f>
      </c>
      <c r="AR2" s="1">
        <f aca="true" t="shared" si="19" ref="AR2:AR33">IF(AP2="","",VLOOKUP(AP2,$I$3:$M$243,4,FALSE))</f>
      </c>
      <c r="AS2" s="2">
        <f ca="1">IF(OFFSET($H$1,AP1,0)=OFFSET($H$1,AS1,0),"",OFFSET($H$1,AP1,0)+$E$6)</f>
      </c>
      <c r="AT2" s="1">
        <f aca="true" t="shared" si="20" ref="AT2:AT33">IF(AS2="","",VLOOKUP(AS2,$I$3:$M$333,3,FALSE))</f>
      </c>
      <c r="AU2" s="1">
        <f aca="true" t="shared" si="21" ref="AU2:AU33">IF(AS2="","",VLOOKUP(AS2,$I$3:$M$243,4,FALSE))</f>
      </c>
      <c r="AV2" s="2">
        <f ca="1">IF(OFFSET($H$1,AS1,0)=OFFSET($H$1,AV1,0),"",OFFSET($H$1,AS1,0)+$E$6)</f>
      </c>
      <c r="AW2" s="1">
        <f aca="true" t="shared" si="22" ref="AW2:AW33">IF(AV2="","",VLOOKUP(AV2,$I$3:$M$333,3,FALSE))</f>
      </c>
      <c r="AX2" s="1">
        <f aca="true" t="shared" si="23" ref="AX2:AX33">IF(AV2="","",VLOOKUP(AV2,$I$3:$M$243,4,FALSE))</f>
      </c>
      <c r="AY2" s="2">
        <f ca="1">IF(OFFSET($H$1,AV1,0)=OFFSET($H$1,AY1,0),"",OFFSET($H$1,AV1,0)+$E$6)</f>
      </c>
      <c r="AZ2" s="1">
        <f aca="true" t="shared" si="24" ref="AZ2:AZ33">IF(AY2="","",VLOOKUP(AY2,$I$3:$M$333,3,FALSE))</f>
      </c>
      <c r="BA2" s="1">
        <f aca="true" t="shared" si="25" ref="BA2:BA33">IF(AY2="","",VLOOKUP(AY2,$I$3:$M$243,4,FALSE))</f>
      </c>
      <c r="BB2" s="2">
        <f ca="1">IF(OFFSET($H$1,AY1,0)=OFFSET($H$1,BB1,0),"",OFFSET($H$1,AY1,0)+$E$6)</f>
      </c>
      <c r="BC2" s="1">
        <f aca="true" t="shared" si="26" ref="BC2:BC33">IF(BB2="","",VLOOKUP(BB2,$I$3:$M$333,3,FALSE))</f>
      </c>
      <c r="BD2" s="1">
        <f aca="true" t="shared" si="27" ref="BD2:BD33">IF(BB2="","",VLOOKUP(BB2,$I$3:$M$243,4,FALSE))</f>
      </c>
      <c r="BE2" s="2">
        <f ca="1">IF(OFFSET($H$1,BB1,0)=OFFSET($H$1,BE1,0),"",OFFSET($H$1,BB1,0)+$E$6)</f>
      </c>
      <c r="BF2" s="1">
        <f aca="true" t="shared" si="28" ref="BF2:BF33">IF(BE2="","",VLOOKUP(BE2,$I$3:$M$333,3,FALSE))</f>
      </c>
      <c r="BG2" s="1">
        <f aca="true" t="shared" si="29" ref="BG2:BG33">IF(BE2="","",VLOOKUP(BE2,$I$3:$M$243,4,FALSE))</f>
      </c>
      <c r="BH2" s="2">
        <f ca="1">IF(OFFSET($H$1,BE1,0)=OFFSET($H$1,BH1,0),"",OFFSET($H$1,BE1,0)+$E$6)</f>
      </c>
      <c r="BI2" s="1">
        <f aca="true" t="shared" si="30" ref="BI2:BI33">IF(BH2="","",VLOOKUP(BH2,$I$3:$M$333,3,FALSE))</f>
      </c>
      <c r="BJ2" s="1">
        <f aca="true" t="shared" si="31" ref="BJ2:BJ33">IF(BH2="","",VLOOKUP(BH2,$I$3:$M$243,4,FALSE))</f>
      </c>
      <c r="BK2" s="2">
        <f ca="1">IF(OFFSET($H$1,BH1,0)=OFFSET($H$1,BK1,0),"",OFFSET($H$1,BH1,0)+$E$6)</f>
      </c>
      <c r="BL2" s="1">
        <f aca="true" t="shared" si="32" ref="BL2:BL33">IF(BK2="","",VLOOKUP(BK2,$I$3:$M$333,3,FALSE))</f>
      </c>
      <c r="BM2" s="1">
        <f aca="true" t="shared" si="33" ref="BM2:BM33">IF(BK2="","",VLOOKUP(BK2,$I$3:$M$243,4,FALSE))</f>
      </c>
      <c r="BN2" s="2">
        <f ca="1">IF(OFFSET($H$1,BK1,0)=OFFSET($H$1,BN1,0),"",OFFSET($H$1,BK1,0)+$E$6)</f>
      </c>
      <c r="BO2" s="1">
        <f aca="true" t="shared" si="34" ref="BO2:BO33">IF(BN2="","",VLOOKUP(BN2,$I$3:$M$333,3,FALSE))</f>
      </c>
      <c r="BP2" s="1">
        <f aca="true" t="shared" si="35" ref="BP2:BP33">IF(BN2="","",VLOOKUP(BN2,$I$3:$M$243,4,FALSE))</f>
      </c>
      <c r="BQ2" s="2">
        <f ca="1">IF(OFFSET($H$1,BN1,0)=OFFSET($H$1,BQ1,0),"",OFFSET($H$1,BN1,0)+$E$6)</f>
      </c>
      <c r="BR2" s="1">
        <f aca="true" t="shared" si="36" ref="BR2:BR33">IF(BQ2="","",VLOOKUP(BQ2,$I$3:$M$333,3,FALSE))</f>
      </c>
      <c r="BS2" s="1">
        <f aca="true" t="shared" si="37" ref="BS2:BS33">IF(BQ2="","",VLOOKUP(BQ2,$I$3:$M$243,4,FALSE))</f>
      </c>
      <c r="BT2" s="2">
        <f ca="1">IF(OFFSET($H$1,BQ1,0)=OFFSET($H$1,BT1,0),"",OFFSET($H$1,BQ1,0)+$E$6)</f>
      </c>
      <c r="BU2" s="1">
        <f aca="true" t="shared" si="38" ref="BU2:BU33">IF(BT2="","",VLOOKUP(BT2,$I$3:$M$333,3,FALSE))</f>
      </c>
      <c r="BV2" s="1">
        <f aca="true" t="shared" si="39" ref="BV2:BV33">IF(BT2="","",VLOOKUP(BT2,$I$3:$M$243,4,FALSE))</f>
      </c>
      <c r="BW2" s="2">
        <f ca="1">IF(OFFSET($H$1,BT1,0)=OFFSET($H$1,BW1,0),"",OFFSET($H$1,BT1,0)+$E$6)</f>
      </c>
      <c r="BX2" s="1">
        <f aca="true" t="shared" si="40" ref="BX2:BX33">IF(BW2="","",VLOOKUP(BW2,$I$3:$M$333,3,FALSE))</f>
      </c>
      <c r="BY2" s="1">
        <f aca="true" t="shared" si="41" ref="BY2:BY33">IF(BW2="","",VLOOKUP(BW2,$I$3:$M$243,4,FALSE))</f>
      </c>
      <c r="BZ2" s="2">
        <f ca="1">IF(OFFSET($H$1,BW1,0)=OFFSET($H$1,BZ1,0),"",OFFSET($H$1,BW1,0)+$E$6)</f>
      </c>
      <c r="CA2" s="1">
        <f aca="true" t="shared" si="42" ref="CA2:CA33">IF(BZ2="","",VLOOKUP(BZ2,$I$3:$M$333,3,FALSE))</f>
      </c>
      <c r="CB2" s="1">
        <f aca="true" t="shared" si="43" ref="CB2:CB33">IF(BZ2="","",VLOOKUP(BZ2,$I$3:$M$243,4,FALSE))</f>
      </c>
      <c r="CC2" s="2">
        <f ca="1">IF(OFFSET($H$1,BZ1,0)=OFFSET($H$1,CC1,0),"",OFFSET($H$1,BZ1,0)+$E$6)</f>
      </c>
      <c r="CD2" s="1">
        <f aca="true" t="shared" si="44" ref="CD2:CD33">IF(CC2="","",VLOOKUP(CC2,$I$3:$M$333,3,FALSE))</f>
      </c>
      <c r="CE2" s="1">
        <f aca="true" t="shared" si="45" ref="CE2:CE33">IF(CC2="","",VLOOKUP(CC2,$I$3:$M$333,4,FALSE))</f>
      </c>
      <c r="CF2" s="2">
        <f ca="1">IF(OFFSET($H$1,CC1,0)=OFFSET($H$1,CF1,0),"",OFFSET($H$1,CC1,0)+$E$6)</f>
      </c>
      <c r="CG2" s="1">
        <f aca="true" t="shared" si="46" ref="CG2:CG33">IF(CF2="","",VLOOKUP(CF2,$I$3:$M$243,3,FALSE))</f>
      </c>
      <c r="CH2" s="1">
        <f aca="true" t="shared" si="47" ref="CH2:CH33">IF(CF2="","",VLOOKUP(CF2,$I$3:$M$243,4,FALSE))</f>
      </c>
      <c r="CI2" s="2">
        <f ca="1">IF(OFFSET($H$1,CF1,0)=OFFSET($H$1,CI1,0),"",OFFSET($H$1,CF1,0)+$E$6)</f>
      </c>
      <c r="CJ2" s="1">
        <f aca="true" t="shared" si="48" ref="CJ2:CJ33">IF(CI2="","",VLOOKUP(CI2,$I$3:$M$243,3,FALSE))</f>
      </c>
      <c r="CK2" s="1">
        <f aca="true" t="shared" si="49" ref="CK2:CK33">IF(CI2="","",VLOOKUP(CI2,$I$3:$M$243,4,FALSE))</f>
      </c>
      <c r="CL2" s="2">
        <f ca="1">IF(OFFSET($H$1,CI1,0)=OFFSET($H$1,CL1,0),"",OFFSET($H$1,CI1,0)+$E$6)</f>
      </c>
      <c r="CM2" s="1">
        <f aca="true" t="shared" si="50" ref="CM2:CM33">IF(CL2="","",VLOOKUP(CL2,$I$3:$M$243,3,FALSE))</f>
      </c>
      <c r="CN2" s="1">
        <f aca="true" t="shared" si="51" ref="CN2:CN33">IF(CL2="","",VLOOKUP(CL2,$I$3:$M$243,4,FALSE))</f>
      </c>
      <c r="CO2" s="2">
        <f ca="1">IF(OFFSET($H$1,CL1,0)=OFFSET($H$1,CO1,0),"",OFFSET($H$1,CL1,0)+$E$6)</f>
      </c>
      <c r="CP2" s="1">
        <f aca="true" t="shared" si="52" ref="CP2:CP33">IF(CO2="","",VLOOKUP(CO2,$I$3:$M$243,3,FALSE))</f>
      </c>
      <c r="CQ2" s="1">
        <f aca="true" t="shared" si="53" ref="CQ2:CQ33">IF(CO2="","",VLOOKUP(CO2,$I$3:$M$243,4,FALSE))</f>
      </c>
      <c r="CR2" s="2">
        <f ca="1">IF(OFFSET($H$1,CO1,0)=OFFSET($H$1,CR1,0),"",OFFSET($H$1,CO1,0)+$E$6)</f>
      </c>
      <c r="CS2" s="1">
        <f aca="true" t="shared" si="54" ref="CS2:CS33">IF(CR2="","",VLOOKUP(CR2,$I$3:$M$243,3,FALSE))</f>
      </c>
      <c r="CT2" s="1">
        <f aca="true" t="shared" si="55" ref="CT2:CT33">IF(CR2="","",VLOOKUP(CR2,$I$3:$M$243,4,FALSE))</f>
      </c>
      <c r="CU2" s="2">
        <f ca="1">IF(OFFSET($H$1,CR1,0)=OFFSET($H$1,CU1,0),"",OFFSET($H$1,CR1,0)+$E$6)</f>
      </c>
      <c r="CV2" s="1">
        <f aca="true" t="shared" si="56" ref="CV2:CV33">IF(CU2="","",VLOOKUP(CU2,$I$3:$M$243,3,FALSE))</f>
      </c>
      <c r="CW2" s="1">
        <f aca="true" t="shared" si="57" ref="CW2:CW33">IF(CU2="","",VLOOKUP(CU2,$I$3:$M$243,4,FALSE))</f>
      </c>
      <c r="CX2" s="2">
        <f ca="1">IF(OFFSET($H$1,CU1,0)=OFFSET($H$1,CX1,0),"",OFFSET($H$1,CU1,0)+$E$6)</f>
      </c>
      <c r="CY2" s="1">
        <f aca="true" t="shared" si="58" ref="CY2:CY33">IF(CX2="","",VLOOKUP(CX2,$I$3:$M$243,3,FALSE))</f>
      </c>
      <c r="CZ2" s="1">
        <f aca="true" t="shared" si="59" ref="CZ2:CZ33">IF(CX2="","",VLOOKUP(CX2,$I$3:$M$243,4,FALSE))</f>
      </c>
      <c r="DA2" s="2">
        <f ca="1">IF(OFFSET($H$1,CX1,0)=OFFSET($H$1,DA1,0),"",OFFSET($H$1,CX1,0)+$E$6)</f>
      </c>
      <c r="DB2" s="1">
        <f aca="true" t="shared" si="60" ref="DB2:DB33">IF(DA2="","",VLOOKUP(DA2,$I$3:$M$243,3,FALSE))</f>
      </c>
      <c r="DC2" s="1">
        <f aca="true" t="shared" si="61" ref="DC2:DC33">IF(DA2="","",VLOOKUP(DA2,$I$3:$M$243,4,FALSE))</f>
      </c>
      <c r="DD2" s="2">
        <f ca="1">IF(OFFSET($H$1,DA1,0)=OFFSET($H$1,DD1,0),"",OFFSET($H$1,DA1,0)+$E$6)</f>
      </c>
      <c r="DE2" s="1">
        <f aca="true" t="shared" si="62" ref="DE2:DE33">IF(DD2="","",VLOOKUP(DD2,$I$3:$M$243,3,FALSE))</f>
      </c>
      <c r="DF2" s="1">
        <f aca="true" t="shared" si="63" ref="DF2:DF33">IF(DD2="","",VLOOKUP(DD2,$I$3:$M$243,4,FALSE))</f>
      </c>
      <c r="DG2" s="2">
        <f ca="1">IF(OFFSET($H$1,DD1,0)=OFFSET($H$1,DG1,0),"",OFFSET($H$1,DD1,0)+$E$6)</f>
      </c>
      <c r="DH2" s="1">
        <f aca="true" t="shared" si="64" ref="DH2:DH33">IF(DG2="","",VLOOKUP(DG2,$I$3:$M$243,3,FALSE))</f>
      </c>
      <c r="DI2" s="1">
        <f aca="true" t="shared" si="65" ref="DI2:DI33">IF(DG2="","",VLOOKUP(DG2,$I$3:$M$243,4,FALSE))</f>
      </c>
      <c r="DJ2" s="2">
        <f ca="1">IF(OFFSET($H$1,DG1,0)=OFFSET($H$1,DJ1,0),"",OFFSET($H$1,DG1,0)+$E$6)</f>
      </c>
      <c r="DK2" s="1">
        <f aca="true" t="shared" si="66" ref="DK2:DK33">IF(DJ2="","",VLOOKUP(DJ2,$I$3:$M$243,3,FALSE))</f>
      </c>
      <c r="DL2" s="1">
        <f aca="true" t="shared" si="67" ref="DL2:DL33">IF(DJ2="","",VLOOKUP(DJ2,$I$3:$M$243,4,FALSE))</f>
      </c>
      <c r="DM2" s="2">
        <f ca="1">IF(OFFSET($H$1,DJ1,0)=OFFSET($H$1,DM1,0),"",OFFSET($H$1,DJ1,0)+$E$6)</f>
      </c>
      <c r="DN2" s="1">
        <f aca="true" t="shared" si="68" ref="DN2:DN33">IF(DM2="","",VLOOKUP(DM2,$I$3:$M$243,3,FALSE))</f>
      </c>
      <c r="DO2" s="1">
        <f aca="true" t="shared" si="69" ref="DO2:DO33">IF(DM2="","",VLOOKUP(DM2,$I$3:$M$243,4,FALSE))</f>
      </c>
      <c r="DP2" s="2">
        <f ca="1">IF(OFFSET($H$1,DM1,0)=OFFSET($H$1,DP1,0),"",OFFSET($H$1,DM1,0)+$E$6)</f>
      </c>
      <c r="DQ2" s="1">
        <f aca="true" t="shared" si="70" ref="DQ2:DQ33">IF(DP2="","",VLOOKUP(DP2,$I$3:$M$243,3,FALSE))</f>
      </c>
      <c r="DR2" s="1">
        <f aca="true" t="shared" si="71" ref="DR2:DR33">IF(DP2="","",VLOOKUP(DP2,$I$3:$M$243,4,FALSE))</f>
      </c>
      <c r="DS2" s="2">
        <f ca="1">IF(OFFSET($H$1,DP1,0)=OFFSET($H$1,DS1,0),"",OFFSET($H$1,DP1,0)+$E$6)</f>
      </c>
      <c r="DT2" s="1">
        <f aca="true" t="shared" si="72" ref="DT2:DT33">IF(DS2="","",VLOOKUP(DS2,$I$3:$M$243,3,FALSE))</f>
      </c>
      <c r="DU2" s="1">
        <f aca="true" t="shared" si="73" ref="DU2:DU33">IF(DS2="","",VLOOKUP(DS2,$I$3:$M$243,4,FALSE))</f>
      </c>
      <c r="DV2" s="2">
        <f ca="1">IF(OFFSET($H$1,DS1,0)=OFFSET($H$1,DV1,0),"",OFFSET($H$1,DS1,0)+$E$6)</f>
      </c>
      <c r="DW2" s="1">
        <f aca="true" t="shared" si="74" ref="DW2:DW33">IF(DV2="","",VLOOKUP(DV2,$I$3:$M$243,3,FALSE))</f>
      </c>
      <c r="DX2" s="1">
        <f aca="true" t="shared" si="75" ref="DX2:DX33">IF(DV2="","",VLOOKUP(DV2,$I$3:$M$243,4,FALSE))</f>
      </c>
      <c r="DY2" s="2">
        <f ca="1">IF(OFFSET($H$1,DV1,0)=OFFSET($H$1,DY1,0),"",OFFSET($H$1,DV1,0)+$E$6)</f>
      </c>
      <c r="DZ2" s="1">
        <f aca="true" t="shared" si="76" ref="DZ2:DZ33">IF(DY2="","",VLOOKUP(DY2,$I$3:$M$243,3,FALSE))</f>
      </c>
      <c r="EA2" s="1">
        <f aca="true" t="shared" si="77" ref="EA2:EA33">IF(DY2="","",VLOOKUP(DY2,$I$3:$M$243,4,FALSE))</f>
      </c>
      <c r="EB2" s="2">
        <f ca="1">IF(OFFSET($H$1,DY1,0)=OFFSET($H$1,EB1,0),"",OFFSET($H$1,DY1,0)+$E$6)</f>
      </c>
      <c r="EC2" s="1">
        <f aca="true" t="shared" si="78" ref="EC2:EC33">IF(EB2="","",VLOOKUP(EB2,$I$3:$M$243,3,FALSE))</f>
      </c>
      <c r="ED2" s="1">
        <f aca="true" t="shared" si="79" ref="ED2:ED33">IF(EB2="","",VLOOKUP(EB2,$I$3:$M$243,4,FALSE))</f>
      </c>
      <c r="EE2" s="2">
        <f ca="1">IF(OFFSET($H$1,EB1,0)=OFFSET($H$1,EE1,0),"",OFFSET($H$1,EB1,0)+$E$6)</f>
      </c>
      <c r="EF2" s="1">
        <f aca="true" t="shared" si="80" ref="EF2:EF33">IF(EE2="","",VLOOKUP(EE2,$I$3:$M$243,3,FALSE))</f>
      </c>
      <c r="EG2" s="1">
        <f aca="true" t="shared" si="81" ref="EG2:EG33">IF(EE2="","",VLOOKUP(EE2,$I$3:$M$243,4,FALSE))</f>
      </c>
      <c r="EH2" s="2">
        <f ca="1">IF(OFFSET($H$1,EE1,0)=OFFSET($H$1,EH1,0),"",OFFSET($H$1,EE1,0)+$E$6)</f>
      </c>
      <c r="EI2" s="1">
        <f aca="true" t="shared" si="82" ref="EI2:EI33">IF(EH2="","",VLOOKUP(EH2,$I$3:$M$243,3,FALSE))</f>
      </c>
      <c r="EJ2" s="1">
        <f aca="true" t="shared" si="83" ref="EJ2:EJ33">IF(EH2="","",VLOOKUP(EH2,$I$3:$M$243,4,FALSE))</f>
      </c>
      <c r="EK2" s="2">
        <f ca="1">IF(OFFSET($H$1,EH1,0)=OFFSET($H$1,EK1,0),"",OFFSET($H$1,EH1,0)+$E$6)</f>
      </c>
      <c r="EL2" s="1">
        <f aca="true" t="shared" si="84" ref="EL2:EL33">IF(EK2="","",VLOOKUP(EK2,$I$3:$M$243,3,FALSE))</f>
      </c>
      <c r="EM2" s="1">
        <f aca="true" t="shared" si="85" ref="EM2:EM33">IF(EK2="","",VLOOKUP(EK2,$I$3:$M$243,4,FALSE))</f>
      </c>
      <c r="EN2" s="2">
        <f ca="1">IF(OFFSET($H$1,EK1,0)=OFFSET($H$1,EN1,0),"",OFFSET($H$1,EK1,0)+$E$6)</f>
      </c>
      <c r="EO2" s="1">
        <f aca="true" t="shared" si="86" ref="EO2:EO33">IF(EN2="","",VLOOKUP(EN2,$I$3:$M$243,3,FALSE))</f>
      </c>
      <c r="EP2" s="1">
        <f aca="true" t="shared" si="87" ref="EP2:EP33">IF(EN2="","",VLOOKUP(EN2,$I$3:$M$243,4,FALSE))</f>
      </c>
      <c r="EQ2" s="2">
        <f ca="1">IF(OFFSET($H$1,EN1,0)=OFFSET($H$1,EQ1,0),"",OFFSET($H$1,EN1,0)+$E$6)</f>
      </c>
      <c r="ER2" s="1">
        <f aca="true" t="shared" si="88" ref="ER2:ER33">IF(EQ2="","",VLOOKUP(EQ2,$I$3:$M$243,3,FALSE))</f>
      </c>
      <c r="ES2" s="1">
        <f aca="true" t="shared" si="89" ref="ES2:ES33">IF(EQ2="","",VLOOKUP(EQ2,$I$3:$M$243,4,FALSE))</f>
      </c>
      <c r="ET2" s="2">
        <f ca="1">IF(OFFSET($H$1,EQ1,0)=OFFSET($H$1,ET1,0),"",OFFSET($H$1,EQ1,0)+$E$6)</f>
      </c>
      <c r="EU2" s="1">
        <f aca="true" t="shared" si="90" ref="EU2:EU33">IF(ET2="","",VLOOKUP(ET2,$I$3:$M$243,3,FALSE))</f>
      </c>
      <c r="EV2" s="1">
        <f aca="true" t="shared" si="91" ref="EV2:EV33">IF(ET2="","",VLOOKUP(ET2,$I$3:$M$243,4,FALSE))</f>
      </c>
      <c r="EW2" s="2">
        <f ca="1">IF(OFFSET($H$1,ET1,0)=OFFSET($H$1,EW1,0),"",OFFSET($H$1,ET1,0)+$E$6)</f>
      </c>
      <c r="EX2" s="1">
        <f aca="true" t="shared" si="92" ref="EX2:EX33">IF(EW2="","",VLOOKUP(EW2,$I$3:$M$243,3,FALSE))</f>
      </c>
      <c r="EY2" s="1">
        <f aca="true" t="shared" si="93" ref="EY2:EY33">IF(EW2="","",VLOOKUP(EW2,$I$3:$M$243,4,FALSE))</f>
      </c>
      <c r="EZ2" s="2">
        <f ca="1">IF(OFFSET($H$1,EW1,0)=OFFSET($H$1,EZ1,0),"",OFFSET($H$1,EW1,0)+$E$6)</f>
      </c>
      <c r="FA2" s="1">
        <f aca="true" t="shared" si="94" ref="FA2:FA33">IF(EZ2="","",VLOOKUP(EZ2,$I$3:$M$243,3,FALSE))</f>
      </c>
      <c r="FB2" s="1">
        <f aca="true" t="shared" si="95" ref="FB2:FB33">IF(EZ2="","",VLOOKUP(EZ2,$I$3:$M$243,4,FALSE))</f>
      </c>
      <c r="FC2" s="2">
        <f ca="1">IF(OFFSET($H$1,EZ1,0)=OFFSET($H$1,FC1,0),"",OFFSET($H$1,EZ1,0)+$E$6)</f>
      </c>
      <c r="FD2" s="1">
        <f aca="true" t="shared" si="96" ref="FD2:FD33">IF(FC2="","",VLOOKUP(FC2,$I$3:$M$243,3,FALSE))</f>
      </c>
      <c r="FE2" s="1">
        <f aca="true" t="shared" si="97" ref="FE2:FE33">IF(FC2="","",VLOOKUP(FC2,$I$3:$M$243,4,FALSE))</f>
      </c>
      <c r="FF2" s="2">
        <f ca="1">IF(OFFSET($H$1,FC1,0)=OFFSET($H$1,FF1,0),"",OFFSET($H$1,FC1,0)+$E$6)</f>
      </c>
      <c r="FG2" s="1">
        <f aca="true" t="shared" si="98" ref="FG2:FG33">IF(FF2="","",VLOOKUP(FF2,$I$3:$M$243,3,FALSE))</f>
      </c>
      <c r="FH2" s="1">
        <f aca="true" t="shared" si="99" ref="FH2:FH33">IF(FF2="","",VLOOKUP(FF2,$I$3:$M$243,4,FALSE))</f>
      </c>
      <c r="FI2" s="2">
        <f ca="1">IF(OFFSET($H$1,FF1,0)=OFFSET($H$1,FI1,0),"",OFFSET($H$1,FF1,0)+$E$6)</f>
      </c>
      <c r="FJ2" s="1">
        <f aca="true" t="shared" si="100" ref="FJ2:FJ33">IF(FI2="","",VLOOKUP(FI2,$I$3:$M$243,3,FALSE))</f>
      </c>
      <c r="FK2" s="1">
        <f aca="true" t="shared" si="101" ref="FK2:FK33">IF(FI2="","",VLOOKUP(FI2,$I$3:$M$243,4,FALSE))</f>
      </c>
      <c r="FL2" s="2">
        <f ca="1">IF(OFFSET($H$1,FI1,0)=OFFSET($H$1,FL1,0),"",OFFSET($H$1,FI1,0)+$E$6)</f>
      </c>
      <c r="FM2" s="1">
        <f aca="true" t="shared" si="102" ref="FM2:FM33">IF(FL2="","",VLOOKUP(FL2,$I$3:$M$243,3,FALSE))</f>
      </c>
      <c r="FN2" s="1">
        <f aca="true" t="shared" si="103" ref="FN2:FN33">IF(FL2="","",VLOOKUP(FL2,$I$3:$M$243,4,FALSE))</f>
      </c>
      <c r="FO2" s="2">
        <f ca="1">IF(OFFSET($H$1,FL1,0)=OFFSET($H$1,FO1,0),"",OFFSET($H$1,FL1,0)+$E$6)</f>
      </c>
      <c r="FP2" s="1">
        <f aca="true" t="shared" si="104" ref="FP2:FP33">IF(FO2="","",VLOOKUP(FO2,$I$3:$M$243,3,FALSE))</f>
      </c>
      <c r="FQ2" s="1">
        <f aca="true" t="shared" si="105" ref="FQ2:FQ33">IF(FO2="","",VLOOKUP(FO2,$I$3:$M$243,4,FALSE))</f>
      </c>
      <c r="FR2" s="2">
        <f ca="1">IF(OFFSET($H$1,FO1,0)=OFFSET($H$1,FR1,0),"",OFFSET($H$1,FO1,0)+$E$6)</f>
      </c>
      <c r="FS2" s="1">
        <f aca="true" t="shared" si="106" ref="FS2:FS33">IF(FR2="","",VLOOKUP(FR2,$I$3:$M$243,3,FALSE))</f>
      </c>
      <c r="FT2" s="1">
        <f aca="true" t="shared" si="107" ref="FT2:FT33">IF(FR2="","",VLOOKUP(FR2,$I$3:$M$243,4,FALSE))</f>
      </c>
      <c r="FU2" s="2">
        <f ca="1">IF(OFFSET($H$1,FR1,0)=OFFSET($H$1,FU1,0),"",OFFSET($H$1,FR1,0)+$E$6)</f>
      </c>
      <c r="FV2" s="1">
        <f aca="true" t="shared" si="108" ref="FV2:FV33">IF(FU2="","",VLOOKUP(FU2,$I$3:$M$243,3,FALSE))</f>
      </c>
      <c r="FW2" s="1">
        <f aca="true" t="shared" si="109" ref="FW2:FW33">IF(FU2="","",VLOOKUP(FU2,$I$3:$M$243,4,FALSE))</f>
      </c>
      <c r="FX2" s="2">
        <f ca="1">IF(OFFSET($H$1,FU1,0)=OFFSET($H$1,FX1,0),"",OFFSET($H$1,FU1,0)+$E$6)</f>
      </c>
      <c r="FY2" s="1">
        <f aca="true" t="shared" si="110" ref="FY2:FY33">IF(FX2="","",VLOOKUP(FX2,$I$3:$M$243,3,FALSE))</f>
      </c>
      <c r="FZ2" s="1">
        <f aca="true" t="shared" si="111" ref="FZ2:FZ33">IF(FX2="","",VLOOKUP(FX2,$I$3:$M$243,4,FALSE))</f>
      </c>
      <c r="GA2" s="2">
        <f ca="1">IF(OFFSET($H$1,FX1,0)=OFFSET($H$1,GA1,0),"",OFFSET($H$1,FX1,0)+$E$6)</f>
      </c>
      <c r="GB2" s="1">
        <f aca="true" t="shared" si="112" ref="GB2:GB33">IF(GA2="","",VLOOKUP(GA2,$I$3:$M$243,3,FALSE))</f>
      </c>
      <c r="GC2" s="1">
        <f aca="true" t="shared" si="113" ref="GC2:GC33">IF(GA2="","",VLOOKUP(GA2,$I$3:$M$243,4,FALSE))</f>
      </c>
      <c r="GD2" s="2">
        <f ca="1">IF(OFFSET($H$1,GA1,0)=OFFSET($H$1,GD1,0),"",OFFSET($H$1,GA1,0)+$E$6)</f>
      </c>
      <c r="GE2" s="1">
        <f aca="true" t="shared" si="114" ref="GE2:GE33">IF(GD2="","",VLOOKUP(GD2,$I$3:$M$243,3,FALSE))</f>
      </c>
      <c r="GF2" s="1">
        <f aca="true" t="shared" si="115" ref="GF2:GF33">IF(GD2="","",VLOOKUP(GD2,$I$3:$M$243,4,FALSE))</f>
      </c>
      <c r="GG2" s="2">
        <f ca="1">IF(OFFSET($H$1,GD1,0)=OFFSET($H$1,GG1,0),"",OFFSET($H$1,GD1,0)+$E$6)</f>
      </c>
      <c r="GH2" s="1">
        <f aca="true" t="shared" si="116" ref="GH2:GH33">IF(GG2="","",VLOOKUP(GG2,$I$3:$M$243,3,FALSE))</f>
      </c>
      <c r="GI2" s="1">
        <f aca="true" t="shared" si="117" ref="GI2:GI33">IF(GG2="","",VLOOKUP(GG2,$I$3:$M$243,4,FALSE))</f>
      </c>
      <c r="GJ2" s="2">
        <f ca="1">IF(OFFSET($H$1,GG1,0)=OFFSET($H$1,GJ1,0),"",OFFSET($H$1,GG1,0)+$E$6)</f>
      </c>
      <c r="GK2" s="1">
        <f aca="true" t="shared" si="118" ref="GK2:GK33">IF(GJ2="","",VLOOKUP(GJ2,$I$3:$M$243,3,FALSE))</f>
      </c>
      <c r="GL2" s="1">
        <f aca="true" t="shared" si="119" ref="GL2:GL33">IF(GJ2="","",VLOOKUP(GJ2,$I$3:$M$243,4,FALSE))</f>
      </c>
      <c r="GM2" s="2">
        <f ca="1">IF(OFFSET($H$1,GJ1,0)=OFFSET($H$1,GM1,0),"",OFFSET($H$1,GJ1,0)+$E$6)</f>
      </c>
      <c r="GN2" s="1">
        <f aca="true" t="shared" si="120" ref="GN2:GN33">IF(GM2="","",VLOOKUP(GM2,$I$3:$M$243,3,FALSE))</f>
      </c>
      <c r="GO2" s="1">
        <f aca="true" t="shared" si="121" ref="GO2:GO33">IF(GM2="","",VLOOKUP(GM2,$I$3:$M$243,4,FALSE))</f>
      </c>
      <c r="GP2" s="2">
        <f ca="1">IF(OFFSET($H$1,GM1,0)=OFFSET($H$1,GP1,0),"",OFFSET($H$1,GM1,0)+$E$6)</f>
      </c>
      <c r="GQ2" s="1">
        <f aca="true" t="shared" si="122" ref="GQ2:GQ33">IF(GP2="","",VLOOKUP(GP2,$I$3:$M$243,3,FALSE))</f>
      </c>
      <c r="GR2" s="1">
        <f aca="true" t="shared" si="123" ref="GR2:GR33">IF(GP2="","",VLOOKUP(GP2,$I$3:$M$243,4,FALSE))</f>
      </c>
      <c r="GS2" s="2">
        <f ca="1">IF(OFFSET($H$1,GP1,0)=OFFSET($H$1,GS1,0),"",OFFSET($H$1,GP1,0)+$E$6)</f>
      </c>
      <c r="GT2" s="1">
        <f aca="true" t="shared" si="124" ref="GT2:GT33">IF(GS2="","",VLOOKUP(GS2,$I$3:$M$243,3,FALSE))</f>
      </c>
      <c r="GU2" s="1">
        <f aca="true" t="shared" si="125" ref="GU2:GU33">IF(GS2="","",VLOOKUP(GS2,$I$3:$M$243,4,FALSE))</f>
      </c>
      <c r="GV2" s="2">
        <f ca="1">IF(OFFSET($H$1,GS1,0)=OFFSET($H$1,GV1,0),"",OFFSET($H$1,GS1,0)+$E$6)</f>
      </c>
      <c r="GW2" s="1">
        <f aca="true" t="shared" si="126" ref="GW2:GW33">IF(GV2="","",VLOOKUP(GV2,$I$3:$M$243,3,FALSE))</f>
      </c>
      <c r="GX2" s="1">
        <f aca="true" t="shared" si="127" ref="GX2:GX33">IF(GV2="","",VLOOKUP(GV2,$I$3:$M$243,4,FALSE))</f>
      </c>
      <c r="GY2" s="2">
        <f ca="1">IF(OFFSET($H$1,GV1,0)=OFFSET($H$1,GY1,0),"",OFFSET($H$1,GV1,0)+$E$6)</f>
      </c>
      <c r="GZ2" s="1">
        <f aca="true" t="shared" si="128" ref="GZ2:GZ33">IF(GY2="","",VLOOKUP(GY2,$I$3:$M$243,3,FALSE))</f>
      </c>
      <c r="HA2" s="1">
        <f aca="true" t="shared" si="129" ref="HA2:HA33">IF(GY2="","",VLOOKUP(GY2,$I$3:$M$243,4,FALSE))</f>
      </c>
    </row>
    <row r="3" spans="4:209" ht="15">
      <c r="D3" s="51" t="s">
        <v>5</v>
      </c>
      <c r="E3">
        <f>(E2-1)*3-1</f>
        <v>-1</v>
      </c>
      <c r="F3" s="132" t="s">
        <v>217</v>
      </c>
      <c r="G3" s="9">
        <f aca="true" ca="1" t="shared" si="130" ref="G3:G66">IF($E$7=2,COUNTIF(OFFSET($J$3,0,0,$E$10,1),F3),IF($E$7=3,COUNTIF(OFFSET($J$3,$E$10,0,$E$11,1),F3),0))</f>
        <v>0</v>
      </c>
      <c r="H3">
        <f>H2+G3</f>
        <v>0</v>
      </c>
      <c r="I3">
        <f>IF(J3="","",I2+1)</f>
      </c>
      <c r="J3" s="175"/>
      <c r="K3" s="175" t="s">
        <v>304</v>
      </c>
      <c r="L3" s="175"/>
      <c r="M3" s="176" t="s">
        <v>76</v>
      </c>
      <c r="N3">
        <v>5</v>
      </c>
      <c r="O3" s="1">
        <f ca="1">IF(O2="","",IF(O2=OFFSET($H$1,O$1,0)+$E$6-1,"",O2+1))</f>
      </c>
      <c r="P3" s="1">
        <f t="shared" si="0"/>
      </c>
      <c r="Q3" s="1">
        <f t="shared" si="1"/>
      </c>
      <c r="R3" s="1">
        <f ca="1">IF(R2="","",IF(R2=OFFSET($H$1,R$1,0)+$E$6-1,"",R2+1))</f>
      </c>
      <c r="S3" s="1">
        <f t="shared" si="2"/>
      </c>
      <c r="T3" s="1">
        <f t="shared" si="3"/>
      </c>
      <c r="U3" s="1">
        <f ca="1">IF(U2="","",IF(U2=OFFSET($H$1,U$1,0)+$E$6-1,"",U2+1))</f>
      </c>
      <c r="V3" s="1">
        <f t="shared" si="4"/>
      </c>
      <c r="W3" s="1">
        <f t="shared" si="5"/>
      </c>
      <c r="X3" s="1">
        <f ca="1">IF(X2="","",IF(X2=OFFSET($H$1,X$1,0)+$E$6-1,"",X2+1))</f>
      </c>
      <c r="Y3" s="1">
        <f t="shared" si="6"/>
      </c>
      <c r="Z3" s="1">
        <f t="shared" si="7"/>
      </c>
      <c r="AA3" s="1">
        <f ca="1">IF(AA2="","",IF(AA2=OFFSET($H$1,AA$1,0)+$E$6-1,"",AA2+1))</f>
      </c>
      <c r="AB3" s="1">
        <f t="shared" si="8"/>
      </c>
      <c r="AC3" s="1">
        <f t="shared" si="9"/>
      </c>
      <c r="AD3" s="1">
        <f ca="1">IF(AD2="","",IF(AD2=OFFSET($H$1,AD$1,0)+$E$6-1,"",AD2+1))</f>
      </c>
      <c r="AE3" s="1">
        <f t="shared" si="10"/>
      </c>
      <c r="AF3" s="1">
        <f t="shared" si="11"/>
      </c>
      <c r="AG3" s="1">
        <f ca="1">IF(AG2="","",IF(AG2=OFFSET($H$1,AG$1,0)+$E$6-1,"",AG2+1))</f>
      </c>
      <c r="AH3" s="1">
        <f t="shared" si="12"/>
      </c>
      <c r="AI3" s="1">
        <f t="shared" si="13"/>
      </c>
      <c r="AJ3" s="1">
        <f ca="1">IF(AJ2="","",IF(AJ2=OFFSET($H$1,AJ$1,0)+$E$6-1,"",AJ2+1))</f>
      </c>
      <c r="AK3" s="1">
        <f t="shared" si="14"/>
      </c>
      <c r="AL3" s="1">
        <f t="shared" si="15"/>
      </c>
      <c r="AM3" s="1">
        <f ca="1">IF(AM2="","",IF(AM2=OFFSET($H$1,AM$1,0)+$E$6-1,"",AM2+1))</f>
      </c>
      <c r="AN3" s="1">
        <f t="shared" si="16"/>
      </c>
      <c r="AO3" s="1">
        <f t="shared" si="17"/>
      </c>
      <c r="AP3" s="1">
        <f ca="1">IF(AP2="","",IF(AP2=OFFSET($H$1,AP$1,0)+$E$6-1,"",AP2+1))</f>
      </c>
      <c r="AQ3" s="1">
        <f t="shared" si="18"/>
      </c>
      <c r="AR3" s="1">
        <f t="shared" si="19"/>
      </c>
      <c r="AS3" s="1">
        <f ca="1">IF(AS2="","",IF(AS2=OFFSET($H$1,AS$1,0)+$E$6-1,"",AS2+1))</f>
      </c>
      <c r="AT3" s="1">
        <f t="shared" si="20"/>
      </c>
      <c r="AU3" s="1">
        <f t="shared" si="21"/>
      </c>
      <c r="AV3" s="1">
        <f ca="1">IF(AV2="","",IF(AV2=OFFSET($H$1,AV$1,0)+$E$6-1,"",AV2+1))</f>
      </c>
      <c r="AW3" s="1">
        <f t="shared" si="22"/>
      </c>
      <c r="AX3" s="1">
        <f t="shared" si="23"/>
      </c>
      <c r="AY3" s="1">
        <f ca="1">IF(AY2="","",IF(AY2=OFFSET($H$1,AY$1,0)+$E$6-1,"",AY2+1))</f>
      </c>
      <c r="AZ3" s="1">
        <f t="shared" si="24"/>
      </c>
      <c r="BA3" s="1">
        <f t="shared" si="25"/>
      </c>
      <c r="BB3" s="1">
        <f ca="1">IF(BB2="","",IF(BB2=OFFSET($H$1,BB$1,0)+$E$6-1,"",BB2+1))</f>
      </c>
      <c r="BC3" s="1">
        <f t="shared" si="26"/>
      </c>
      <c r="BD3" s="1">
        <f t="shared" si="27"/>
      </c>
      <c r="BE3" s="1">
        <f ca="1">IF(BE2="","",IF(BE2=OFFSET($H$1,BE$1,0)+$E$6-1,"",BE2+1))</f>
      </c>
      <c r="BF3" s="1">
        <f t="shared" si="28"/>
      </c>
      <c r="BG3" s="1">
        <f t="shared" si="29"/>
      </c>
      <c r="BH3" s="1">
        <f ca="1">IF(BH2="","",IF(BH2=OFFSET($H$1,BH$1,0)+$E$6-1,"",BH2+1))</f>
      </c>
      <c r="BI3" s="1">
        <f t="shared" si="30"/>
      </c>
      <c r="BJ3" s="1">
        <f t="shared" si="31"/>
      </c>
      <c r="BK3" s="1">
        <f ca="1">IF(BK2="","",IF(BK2=OFFSET($H$1,BK$1,0)+$E$6-1,"",BK2+1))</f>
      </c>
      <c r="BL3" s="1">
        <f t="shared" si="32"/>
      </c>
      <c r="BM3" s="1">
        <f t="shared" si="33"/>
      </c>
      <c r="BN3" s="1">
        <f ca="1">IF(BN2="","",IF(BN2=OFFSET($H$1,BN$1,0)+$E$6-1,"",BN2+1))</f>
      </c>
      <c r="BO3" s="1">
        <f t="shared" si="34"/>
      </c>
      <c r="BP3" s="1">
        <f t="shared" si="35"/>
      </c>
      <c r="BQ3" s="1">
        <f ca="1">IF(BQ2="","",IF(BQ2=OFFSET($H$1,BQ$1,0)+$E$6-1,"",BQ2+1))</f>
      </c>
      <c r="BR3" s="1">
        <f t="shared" si="36"/>
      </c>
      <c r="BS3" s="1">
        <f t="shared" si="37"/>
      </c>
      <c r="BT3" s="1">
        <f ca="1">IF(BT2="","",IF(BT2=OFFSET($H$1,BT$1,0)+$E$6-1,"",BT2+1))</f>
      </c>
      <c r="BU3" s="1">
        <f t="shared" si="38"/>
      </c>
      <c r="BV3" s="1">
        <f t="shared" si="39"/>
      </c>
      <c r="BW3" s="1">
        <f ca="1">IF(BW2="","",IF(BW2=OFFSET($H$1,BW$1,0)+$E$6-1,"",BW2+1))</f>
      </c>
      <c r="BX3" s="1">
        <f t="shared" si="40"/>
      </c>
      <c r="BY3" s="1">
        <f t="shared" si="41"/>
      </c>
      <c r="BZ3" s="1">
        <f ca="1">IF(BZ2="","",IF(BZ2=OFFSET($H$1,BZ$1,0)+$E$6-1,"",BZ2+1))</f>
      </c>
      <c r="CA3" s="1">
        <f t="shared" si="42"/>
      </c>
      <c r="CB3" s="1">
        <f t="shared" si="43"/>
      </c>
      <c r="CC3" s="1">
        <f ca="1">IF(CC2="","",IF(CC2=OFFSET($H$1,CC$1,0)+$E$6-1,"",CC2+1))</f>
      </c>
      <c r="CD3" s="1">
        <f t="shared" si="44"/>
      </c>
      <c r="CE3" s="1">
        <f t="shared" si="45"/>
      </c>
      <c r="CF3" s="1">
        <f ca="1">IF(CF2="","",IF(CF2=OFFSET($H$1,CF$1,0)+$E$6-1,"",CF2+1))</f>
      </c>
      <c r="CG3" s="1">
        <f t="shared" si="46"/>
      </c>
      <c r="CH3" s="1">
        <f t="shared" si="47"/>
      </c>
      <c r="CI3" s="1">
        <f ca="1">IF(CI2="","",IF(CI2=OFFSET($H$1,CI$1,0)+$E$6-1,"",CI2+1))</f>
      </c>
      <c r="CJ3" s="1">
        <f t="shared" si="48"/>
      </c>
      <c r="CK3" s="1">
        <f t="shared" si="49"/>
      </c>
      <c r="CL3" s="1">
        <f ca="1">IF(CL2="","",IF(CL2=OFFSET($H$1,CL$1,0)+$E$6-1,"",CL2+1))</f>
      </c>
      <c r="CM3" s="1">
        <f t="shared" si="50"/>
      </c>
      <c r="CN3" s="1">
        <f t="shared" si="51"/>
      </c>
      <c r="CO3" s="1">
        <f ca="1">IF(CO2="","",IF(CO2=OFFSET($H$1,CO$1,0)+$E$6-1,"",CO2+1))</f>
      </c>
      <c r="CP3" s="1">
        <f t="shared" si="52"/>
      </c>
      <c r="CQ3" s="1">
        <f t="shared" si="53"/>
      </c>
      <c r="CR3" s="1">
        <f ca="1">IF(CR2="","",IF(CR2=OFFSET($H$1,CR$1,0)+$E$6-1,"",CR2+1))</f>
      </c>
      <c r="CS3" s="1">
        <f t="shared" si="54"/>
      </c>
      <c r="CT3" s="1">
        <f t="shared" si="55"/>
      </c>
      <c r="CU3" s="1">
        <f ca="1">IF(CU2="","",IF(CU2=OFFSET($H$1,CU$1,0)+$E$6-1,"",CU2+1))</f>
      </c>
      <c r="CV3" s="1">
        <f t="shared" si="56"/>
      </c>
      <c r="CW3" s="1">
        <f t="shared" si="57"/>
      </c>
      <c r="CX3" s="1">
        <f ca="1">IF(CX2="","",IF(CX2=OFFSET($H$1,CX$1,0)+$E$6-1,"",CX2+1))</f>
      </c>
      <c r="CY3" s="1">
        <f t="shared" si="58"/>
      </c>
      <c r="CZ3" s="1">
        <f t="shared" si="59"/>
      </c>
      <c r="DA3" s="1">
        <f ca="1">IF(DA2="","",IF(DA2=OFFSET($H$1,DA$1,0)+$E$6-1,"",DA2+1))</f>
      </c>
      <c r="DB3" s="1">
        <f t="shared" si="60"/>
      </c>
      <c r="DC3" s="1">
        <f t="shared" si="61"/>
      </c>
      <c r="DD3" s="1">
        <f ca="1">IF(DD2="","",IF(DD2=OFFSET($H$1,DD$1,0)+$E$6-1,"",DD2+1))</f>
      </c>
      <c r="DE3" s="1">
        <f t="shared" si="62"/>
      </c>
      <c r="DF3" s="1">
        <f t="shared" si="63"/>
      </c>
      <c r="DG3" s="1">
        <f ca="1">IF(DG2="","",IF(DG2=OFFSET($H$1,DG$1,0)+$E$6-1,"",DG2+1))</f>
      </c>
      <c r="DH3" s="1">
        <f t="shared" si="64"/>
      </c>
      <c r="DI3" s="1">
        <f t="shared" si="65"/>
      </c>
      <c r="DJ3" s="1">
        <f ca="1">IF(DJ2="","",IF(DJ2=OFFSET($H$1,DJ$1,0)+$E$6-1,"",DJ2+1))</f>
      </c>
      <c r="DK3" s="1">
        <f t="shared" si="66"/>
      </c>
      <c r="DL3" s="1">
        <f t="shared" si="67"/>
      </c>
      <c r="DM3" s="1">
        <f ca="1">IF(DM2="","",IF(DM2=OFFSET($H$1,DM$1,0)+$E$6-1,"",DM2+1))</f>
      </c>
      <c r="DN3" s="1">
        <f t="shared" si="68"/>
      </c>
      <c r="DO3" s="1">
        <f t="shared" si="69"/>
      </c>
      <c r="DP3" s="1">
        <f ca="1">IF(DP2="","",IF(DP2=OFFSET($H$1,DP$1,0)+$E$6-1,"",DP2+1))</f>
      </c>
      <c r="DQ3" s="1">
        <f t="shared" si="70"/>
      </c>
      <c r="DR3" s="1">
        <f t="shared" si="71"/>
      </c>
      <c r="DS3" s="1">
        <f ca="1">IF(DS2="","",IF(DS2=OFFSET($H$1,DS$1,0)+$E$6-1,"",DS2+1))</f>
      </c>
      <c r="DT3" s="1">
        <f t="shared" si="72"/>
      </c>
      <c r="DU3" s="1">
        <f t="shared" si="73"/>
      </c>
      <c r="DV3" s="1">
        <f ca="1">IF(DV2="","",IF(DV2=OFFSET($H$1,DV$1,0)+$E$6-1,"",DV2+1))</f>
      </c>
      <c r="DW3" s="1">
        <f t="shared" si="74"/>
      </c>
      <c r="DX3" s="1">
        <f t="shared" si="75"/>
      </c>
      <c r="DY3" s="1">
        <f ca="1">IF(DY2="","",IF(DY2=OFFSET($H$1,DY$1,0)+$E$6-1,"",DY2+1))</f>
      </c>
      <c r="DZ3" s="1">
        <f t="shared" si="76"/>
      </c>
      <c r="EA3" s="1">
        <f t="shared" si="77"/>
      </c>
      <c r="EB3" s="1">
        <f ca="1">IF(EB2="","",IF(EB2=OFFSET($H$1,EB$1,0)+$E$6-1,"",EB2+1))</f>
      </c>
      <c r="EC3" s="1">
        <f t="shared" si="78"/>
      </c>
      <c r="ED3" s="1">
        <f t="shared" si="79"/>
      </c>
      <c r="EE3" s="1">
        <f ca="1">IF(EE2="","",IF(EE2=OFFSET($H$1,EE$1,0)+$E$6-1,"",EE2+1))</f>
      </c>
      <c r="EF3" s="1">
        <f t="shared" si="80"/>
      </c>
      <c r="EG3" s="1">
        <f t="shared" si="81"/>
      </c>
      <c r="EH3" s="1">
        <f ca="1">IF(EH2="","",IF(EH2=OFFSET($H$1,EH$1,0)+$E$6-1,"",EH2+1))</f>
      </c>
      <c r="EI3" s="1">
        <f t="shared" si="82"/>
      </c>
      <c r="EJ3" s="1">
        <f t="shared" si="83"/>
      </c>
      <c r="EK3" s="1">
        <f ca="1">IF(EK2="","",IF(EK2=OFFSET($H$1,EK$1,0)+$E$6-1,"",EK2+1))</f>
      </c>
      <c r="EL3" s="1">
        <f t="shared" si="84"/>
      </c>
      <c r="EM3" s="1">
        <f t="shared" si="85"/>
      </c>
      <c r="EN3" s="1">
        <f ca="1">IF(EN2="","",IF(EN2=OFFSET($H$1,EN$1,0)+$E$6-1,"",EN2+1))</f>
      </c>
      <c r="EO3" s="1">
        <f t="shared" si="86"/>
      </c>
      <c r="EP3" s="1">
        <f t="shared" si="87"/>
      </c>
      <c r="EQ3" s="1">
        <f ca="1">IF(EQ2="","",IF(EQ2=OFFSET($H$1,EQ$1,0)+$E$6-1,"",EQ2+1))</f>
      </c>
      <c r="ER3" s="1">
        <f t="shared" si="88"/>
      </c>
      <c r="ES3" s="1">
        <f t="shared" si="89"/>
      </c>
      <c r="ET3" s="1">
        <f ca="1">IF(ET2="","",IF(ET2=OFFSET($H$1,ET$1,0)+$E$6-1,"",ET2+1))</f>
      </c>
      <c r="EU3" s="1">
        <f t="shared" si="90"/>
      </c>
      <c r="EV3" s="1">
        <f t="shared" si="91"/>
      </c>
      <c r="EW3" s="1">
        <f ca="1">IF(EW2="","",IF(EW2=OFFSET($H$1,EW$1,0)+$E$6-1,"",EW2+1))</f>
      </c>
      <c r="EX3" s="1">
        <f t="shared" si="92"/>
      </c>
      <c r="EY3" s="1">
        <f t="shared" si="93"/>
      </c>
      <c r="EZ3" s="1">
        <f ca="1">IF(EZ2="","",IF(EZ2=OFFSET($H$1,EZ$1,0)+$E$6-1,"",EZ2+1))</f>
      </c>
      <c r="FA3" s="1">
        <f t="shared" si="94"/>
      </c>
      <c r="FB3" s="1">
        <f t="shared" si="95"/>
      </c>
      <c r="FC3" s="1">
        <f ca="1">IF(FC2="","",IF(FC2=OFFSET($H$1,FC$1,0)+$E$6-1,"",FC2+1))</f>
      </c>
      <c r="FD3" s="1">
        <f t="shared" si="96"/>
      </c>
      <c r="FE3" s="1">
        <f t="shared" si="97"/>
      </c>
      <c r="FF3" s="1">
        <f ca="1">IF(FF2="","",IF(FF2=OFFSET($H$1,FF$1,0)+$E$6-1,"",FF2+1))</f>
      </c>
      <c r="FG3" s="1">
        <f t="shared" si="98"/>
      </c>
      <c r="FH3" s="1">
        <f t="shared" si="99"/>
      </c>
      <c r="FI3" s="1">
        <f ca="1">IF(FI2="","",IF(FI2=OFFSET($H$1,FI$1,0)+$E$6-1,"",FI2+1))</f>
      </c>
      <c r="FJ3" s="1">
        <f t="shared" si="100"/>
      </c>
      <c r="FK3" s="1">
        <f t="shared" si="101"/>
      </c>
      <c r="FL3" s="1">
        <f ca="1">IF(FL2="","",IF(FL2=OFFSET($H$1,FL$1,0)+$E$6-1,"",FL2+1))</f>
      </c>
      <c r="FM3" s="1">
        <f t="shared" si="102"/>
      </c>
      <c r="FN3" s="1">
        <f t="shared" si="103"/>
      </c>
      <c r="FO3" s="1">
        <f ca="1">IF(FO2="","",IF(FO2=OFFSET($H$1,FO$1,0)+$E$6-1,"",FO2+1))</f>
      </c>
      <c r="FP3" s="1">
        <f t="shared" si="104"/>
      </c>
      <c r="FQ3" s="1">
        <f t="shared" si="105"/>
      </c>
      <c r="FR3" s="1">
        <f ca="1">IF(FR2="","",IF(FR2=OFFSET($H$1,FR$1,0)+$E$6-1,"",FR2+1))</f>
      </c>
      <c r="FS3" s="1">
        <f t="shared" si="106"/>
      </c>
      <c r="FT3" s="1">
        <f t="shared" si="107"/>
      </c>
      <c r="FU3" s="1">
        <f ca="1">IF(FU2="","",IF(FU2=OFFSET($H$1,FU$1,0)+$E$6-1,"",FU2+1))</f>
      </c>
      <c r="FV3" s="1">
        <f t="shared" si="108"/>
      </c>
      <c r="FW3" s="1">
        <f t="shared" si="109"/>
      </c>
      <c r="FX3" s="1">
        <f ca="1">IF(FX2="","",IF(FX2=OFFSET($H$1,FX$1,0)+$E$6-1,"",FX2+1))</f>
      </c>
      <c r="FY3" s="1">
        <f t="shared" si="110"/>
      </c>
      <c r="FZ3" s="1">
        <f t="shared" si="111"/>
      </c>
      <c r="GA3" s="1">
        <f ca="1">IF(GA2="","",IF(GA2=OFFSET($H$1,GA$1,0)+$E$6-1,"",GA2+1))</f>
      </c>
      <c r="GB3" s="1">
        <f t="shared" si="112"/>
      </c>
      <c r="GC3" s="1">
        <f t="shared" si="113"/>
      </c>
      <c r="GD3" s="1">
        <f ca="1">IF(GD2="","",IF(GD2=OFFSET($H$1,GD$1,0)+$E$6-1,"",GD2+1))</f>
      </c>
      <c r="GE3" s="1">
        <f t="shared" si="114"/>
      </c>
      <c r="GF3" s="1">
        <f t="shared" si="115"/>
      </c>
      <c r="GG3" s="1">
        <f ca="1">IF(GG2="","",IF(GG2=OFFSET($H$1,GG$1,0)+$E$6-1,"",GG2+1))</f>
      </c>
      <c r="GH3" s="1">
        <f t="shared" si="116"/>
      </c>
      <c r="GI3" s="1">
        <f t="shared" si="117"/>
      </c>
      <c r="GJ3" s="1">
        <f ca="1">IF(GJ2="","",IF(GJ2=OFFSET($H$1,GJ$1,0)+$E$6-1,"",GJ2+1))</f>
      </c>
      <c r="GK3" s="1">
        <f t="shared" si="118"/>
      </c>
      <c r="GL3" s="1">
        <f t="shared" si="119"/>
      </c>
      <c r="GM3" s="1">
        <f ca="1">IF(GM2="","",IF(GM2=OFFSET($H$1,GM$1,0)+$E$6-1,"",GM2+1))</f>
      </c>
      <c r="GN3" s="1">
        <f t="shared" si="120"/>
      </c>
      <c r="GO3" s="1">
        <f t="shared" si="121"/>
      </c>
      <c r="GP3" s="1">
        <f ca="1">IF(GP2="","",IF(GP2=OFFSET($H$1,GP$1,0)+$E$6-1,"",GP2+1))</f>
      </c>
      <c r="GQ3" s="1">
        <f t="shared" si="122"/>
      </c>
      <c r="GR3" s="1">
        <f t="shared" si="123"/>
      </c>
      <c r="GS3" s="1">
        <f ca="1">IF(GS2="","",IF(GS2=OFFSET($H$1,GS$1,0)+$E$6-1,"",GS2+1))</f>
      </c>
      <c r="GT3" s="1">
        <f t="shared" si="124"/>
      </c>
      <c r="GU3" s="1">
        <f t="shared" si="125"/>
      </c>
      <c r="GV3" s="1">
        <f ca="1">IF(GV2="","",IF(GV2=OFFSET($H$1,GV$1,0)+$E$6-1,"",GV2+1))</f>
      </c>
      <c r="GW3" s="1">
        <f t="shared" si="126"/>
      </c>
      <c r="GX3" s="1">
        <f t="shared" si="127"/>
      </c>
      <c r="GY3" s="1">
        <f ca="1">IF(GY2="","",IF(GY2=OFFSET($H$1,GY$1,0)+$E$6-1,"",GY2+1))</f>
      </c>
      <c r="GZ3" s="1">
        <f t="shared" si="128"/>
      </c>
      <c r="HA3" s="1">
        <f t="shared" si="129"/>
      </c>
    </row>
    <row r="4" spans="4:209" ht="12.75">
      <c r="D4" s="51" t="s">
        <v>6</v>
      </c>
      <c r="E4" s="10"/>
      <c r="F4" s="13" t="s">
        <v>270</v>
      </c>
      <c r="G4" s="9">
        <f ca="1" t="shared" si="130"/>
        <v>0</v>
      </c>
      <c r="H4">
        <f aca="true" t="shared" si="131" ref="H4:H66">H3+G4</f>
        <v>0</v>
      </c>
      <c r="I4">
        <f aca="true" t="shared" si="132" ref="I4:I67">IF(J4="","",I3+1)</f>
      </c>
      <c r="J4" s="175"/>
      <c r="K4" s="175" t="s">
        <v>304</v>
      </c>
      <c r="L4" s="175"/>
      <c r="M4" s="176" t="s">
        <v>76</v>
      </c>
      <c r="N4">
        <v>8</v>
      </c>
      <c r="O4" s="1">
        <f aca="true" ca="1" t="shared" si="133" ref="O4:O51">IF(O3="","",IF(O3=OFFSET($H$1,O$1,0)+$E$6-1,"",O3+1))</f>
      </c>
      <c r="P4" s="1">
        <f t="shared" si="0"/>
      </c>
      <c r="Q4" s="1">
        <f t="shared" si="1"/>
      </c>
      <c r="R4" s="1">
        <f aca="true" ca="1" t="shared" si="134" ref="R4:R51">IF(R3="","",IF(R3=OFFSET($H$1,R$1,0)+$E$6-1,"",R3+1))</f>
      </c>
      <c r="S4" s="1">
        <f t="shared" si="2"/>
      </c>
      <c r="T4" s="1">
        <f t="shared" si="3"/>
      </c>
      <c r="U4" s="1">
        <f aca="true" ca="1" t="shared" si="135" ref="U4:U51">IF(U3="","",IF(U3=OFFSET($H$1,U$1,0)+$E$6-1,"",U3+1))</f>
      </c>
      <c r="V4" s="1">
        <f t="shared" si="4"/>
      </c>
      <c r="W4" s="1">
        <f t="shared" si="5"/>
      </c>
      <c r="X4" s="1">
        <f aca="true" ca="1" t="shared" si="136" ref="X4:X51">IF(X3="","",IF(X3=OFFSET($H$1,X$1,0)+$E$6-1,"",X3+1))</f>
      </c>
      <c r="Y4" s="1">
        <f t="shared" si="6"/>
      </c>
      <c r="Z4" s="1">
        <f t="shared" si="7"/>
      </c>
      <c r="AA4" s="1">
        <f aca="true" ca="1" t="shared" si="137" ref="AA4:AA51">IF(AA3="","",IF(AA3=OFFSET($H$1,AA$1,0)+$E$6-1,"",AA3+1))</f>
      </c>
      <c r="AB4" s="1">
        <f t="shared" si="8"/>
      </c>
      <c r="AC4" s="1">
        <f t="shared" si="9"/>
      </c>
      <c r="AD4" s="1">
        <f aca="true" ca="1" t="shared" si="138" ref="AD4:AD51">IF(AD3="","",IF(AD3=OFFSET($H$1,AD$1,0)+$E$6-1,"",AD3+1))</f>
      </c>
      <c r="AE4" s="1">
        <f t="shared" si="10"/>
      </c>
      <c r="AF4" s="1">
        <f t="shared" si="11"/>
      </c>
      <c r="AG4" s="1">
        <f aca="true" ca="1" t="shared" si="139" ref="AG4:AG51">IF(AG3="","",IF(AG3=OFFSET($H$1,AG$1,0)+$E$6-1,"",AG3+1))</f>
      </c>
      <c r="AH4" s="1">
        <f t="shared" si="12"/>
      </c>
      <c r="AI4" s="1">
        <f t="shared" si="13"/>
      </c>
      <c r="AJ4" s="1">
        <f aca="true" ca="1" t="shared" si="140" ref="AJ4:AJ51">IF(AJ3="","",IF(AJ3=OFFSET($H$1,AJ$1,0)+$E$6-1,"",AJ3+1))</f>
      </c>
      <c r="AK4" s="1">
        <f t="shared" si="14"/>
      </c>
      <c r="AL4" s="1">
        <f t="shared" si="15"/>
      </c>
      <c r="AM4" s="1">
        <f aca="true" ca="1" t="shared" si="141" ref="AM4:AM51">IF(AM3="","",IF(AM3=OFFSET($H$1,AM$1,0)+$E$6-1,"",AM3+1))</f>
      </c>
      <c r="AN4" s="1">
        <f t="shared" si="16"/>
      </c>
      <c r="AO4" s="1">
        <f t="shared" si="17"/>
      </c>
      <c r="AP4" s="1">
        <f aca="true" ca="1" t="shared" si="142" ref="AP4:AP51">IF(AP3="","",IF(AP3=OFFSET($H$1,AP$1,0)+$E$6-1,"",AP3+1))</f>
      </c>
      <c r="AQ4" s="1">
        <f t="shared" si="18"/>
      </c>
      <c r="AR4" s="1">
        <f t="shared" si="19"/>
      </c>
      <c r="AS4" s="1">
        <f aca="true" ca="1" t="shared" si="143" ref="AS4:AS51">IF(AS3="","",IF(AS3=OFFSET($H$1,AS$1,0)+$E$6-1,"",AS3+1))</f>
      </c>
      <c r="AT4" s="1">
        <f t="shared" si="20"/>
      </c>
      <c r="AU4" s="1">
        <f t="shared" si="21"/>
      </c>
      <c r="AV4" s="1">
        <f aca="true" ca="1" t="shared" si="144" ref="AV4:AV51">IF(AV3="","",IF(AV3=OFFSET($H$1,AV$1,0)+$E$6-1,"",AV3+1))</f>
      </c>
      <c r="AW4" s="1">
        <f t="shared" si="22"/>
      </c>
      <c r="AX4" s="1">
        <f t="shared" si="23"/>
      </c>
      <c r="AY4" s="1">
        <f aca="true" ca="1" t="shared" si="145" ref="AY4:AY51">IF(AY3="","",IF(AY3=OFFSET($H$1,AY$1,0)+$E$6-1,"",AY3+1))</f>
      </c>
      <c r="AZ4" s="1">
        <f t="shared" si="24"/>
      </c>
      <c r="BA4" s="1">
        <f t="shared" si="25"/>
      </c>
      <c r="BB4" s="1">
        <f aca="true" ca="1" t="shared" si="146" ref="BB4:BB51">IF(BB3="","",IF(BB3=OFFSET($H$1,BB$1,0)+$E$6-1,"",BB3+1))</f>
      </c>
      <c r="BC4" s="1">
        <f t="shared" si="26"/>
      </c>
      <c r="BD4" s="1">
        <f t="shared" si="27"/>
      </c>
      <c r="BE4" s="1">
        <f aca="true" ca="1" t="shared" si="147" ref="BE4:BE51">IF(BE3="","",IF(BE3=OFFSET($H$1,BE$1,0)+$E$6-1,"",BE3+1))</f>
      </c>
      <c r="BF4" s="1">
        <f t="shared" si="28"/>
      </c>
      <c r="BG4" s="1">
        <f t="shared" si="29"/>
      </c>
      <c r="BH4" s="1">
        <f aca="true" ca="1" t="shared" si="148" ref="BH4:BH51">IF(BH3="","",IF(BH3=OFFSET($H$1,BH$1,0)+$E$6-1,"",BH3+1))</f>
      </c>
      <c r="BI4" s="1">
        <f t="shared" si="30"/>
      </c>
      <c r="BJ4" s="1">
        <f t="shared" si="31"/>
      </c>
      <c r="BK4" s="1">
        <f aca="true" ca="1" t="shared" si="149" ref="BK4:BK51">IF(BK3="","",IF(BK3=OFFSET($H$1,BK$1,0)+$E$6-1,"",BK3+1))</f>
      </c>
      <c r="BL4" s="1">
        <f t="shared" si="32"/>
      </c>
      <c r="BM4" s="1">
        <f t="shared" si="33"/>
      </c>
      <c r="BN4" s="1">
        <f aca="true" ca="1" t="shared" si="150" ref="BN4:BN51">IF(BN3="","",IF(BN3=OFFSET($H$1,BN$1,0)+$E$6-1,"",BN3+1))</f>
      </c>
      <c r="BO4" s="1">
        <f t="shared" si="34"/>
      </c>
      <c r="BP4" s="1">
        <f t="shared" si="35"/>
      </c>
      <c r="BQ4" s="1">
        <f aca="true" ca="1" t="shared" si="151" ref="BQ4:BQ51">IF(BQ3="","",IF(BQ3=OFFSET($H$1,BQ$1,0)+$E$6-1,"",BQ3+1))</f>
      </c>
      <c r="BR4" s="1">
        <f t="shared" si="36"/>
      </c>
      <c r="BS4" s="1">
        <f t="shared" si="37"/>
      </c>
      <c r="BT4" s="1">
        <f aca="true" ca="1" t="shared" si="152" ref="BT4:BT51">IF(BT3="","",IF(BT3=OFFSET($H$1,BT$1,0)+$E$6-1,"",BT3+1))</f>
      </c>
      <c r="BU4" s="1">
        <f t="shared" si="38"/>
      </c>
      <c r="BV4" s="1">
        <f t="shared" si="39"/>
      </c>
      <c r="BW4" s="1">
        <f aca="true" ca="1" t="shared" si="153" ref="BW4:BW51">IF(BW3="","",IF(BW3=OFFSET($H$1,BW$1,0)+$E$6-1,"",BW3+1))</f>
      </c>
      <c r="BX4" s="1">
        <f t="shared" si="40"/>
      </c>
      <c r="BY4" s="1">
        <f t="shared" si="41"/>
      </c>
      <c r="BZ4" s="1">
        <f aca="true" ca="1" t="shared" si="154" ref="BZ4:BZ51">IF(BZ3="","",IF(BZ3=OFFSET($H$1,BZ$1,0)+$E$6-1,"",BZ3+1))</f>
      </c>
      <c r="CA4" s="1">
        <f t="shared" si="42"/>
      </c>
      <c r="CB4" s="1">
        <f t="shared" si="43"/>
      </c>
      <c r="CC4" s="1">
        <f aca="true" ca="1" t="shared" si="155" ref="CC4:CC51">IF(CC3="","",IF(CC3=OFFSET($H$1,CC$1,0)+$E$6-1,"",CC3+1))</f>
      </c>
      <c r="CD4" s="1">
        <f t="shared" si="44"/>
      </c>
      <c r="CE4" s="1">
        <f t="shared" si="45"/>
      </c>
      <c r="CF4" s="1">
        <f aca="true" ca="1" t="shared" si="156" ref="CF4:CF51">IF(CF3="","",IF(CF3=OFFSET($H$1,CF$1,0)+$E$6-1,"",CF3+1))</f>
      </c>
      <c r="CG4" s="1">
        <f t="shared" si="46"/>
      </c>
      <c r="CH4" s="1">
        <f t="shared" si="47"/>
      </c>
      <c r="CI4" s="1">
        <f aca="true" ca="1" t="shared" si="157" ref="CI4:CI51">IF(CI3="","",IF(CI3=OFFSET($H$1,CI$1,0)+$E$6-1,"",CI3+1))</f>
      </c>
      <c r="CJ4" s="1">
        <f t="shared" si="48"/>
      </c>
      <c r="CK4" s="1">
        <f t="shared" si="49"/>
      </c>
      <c r="CL4" s="1">
        <f aca="true" ca="1" t="shared" si="158" ref="CL4:CL51">IF(CL3="","",IF(CL3=OFFSET($H$1,CL$1,0)+$E$6-1,"",CL3+1))</f>
      </c>
      <c r="CM4" s="1">
        <f t="shared" si="50"/>
      </c>
      <c r="CN4" s="1">
        <f t="shared" si="51"/>
      </c>
      <c r="CO4" s="1">
        <f aca="true" ca="1" t="shared" si="159" ref="CO4:CO51">IF(CO3="","",IF(CO3=OFFSET($H$1,CO$1,0)+$E$6-1,"",CO3+1))</f>
      </c>
      <c r="CP4" s="1">
        <f t="shared" si="52"/>
      </c>
      <c r="CQ4" s="1">
        <f t="shared" si="53"/>
      </c>
      <c r="CR4" s="1">
        <f aca="true" ca="1" t="shared" si="160" ref="CR4:CR51">IF(CR3="","",IF(CR3=OFFSET($H$1,CR$1,0)+$E$6-1,"",CR3+1))</f>
      </c>
      <c r="CS4" s="1">
        <f t="shared" si="54"/>
      </c>
      <c r="CT4" s="1">
        <f t="shared" si="55"/>
      </c>
      <c r="CU4" s="1">
        <f aca="true" ca="1" t="shared" si="161" ref="CU4:CU51">IF(CU3="","",IF(CU3=OFFSET($H$1,CU$1,0)+$E$6-1,"",CU3+1))</f>
      </c>
      <c r="CV4" s="1">
        <f t="shared" si="56"/>
      </c>
      <c r="CW4" s="1">
        <f t="shared" si="57"/>
      </c>
      <c r="CX4" s="1">
        <f aca="true" ca="1" t="shared" si="162" ref="CX4:CX51">IF(CX3="","",IF(CX3=OFFSET($H$1,CX$1,0)+$E$6-1,"",CX3+1))</f>
      </c>
      <c r="CY4" s="1">
        <f t="shared" si="58"/>
      </c>
      <c r="CZ4" s="1">
        <f t="shared" si="59"/>
      </c>
      <c r="DA4" s="1">
        <f aca="true" ca="1" t="shared" si="163" ref="DA4:DA51">IF(DA3="","",IF(DA3=OFFSET($H$1,DA$1,0)+$E$6-1,"",DA3+1))</f>
      </c>
      <c r="DB4" s="1">
        <f t="shared" si="60"/>
      </c>
      <c r="DC4" s="1">
        <f t="shared" si="61"/>
      </c>
      <c r="DD4" s="1">
        <f aca="true" ca="1" t="shared" si="164" ref="DD4:DD51">IF(DD3="","",IF(DD3=OFFSET($H$1,DD$1,0)+$E$6-1,"",DD3+1))</f>
      </c>
      <c r="DE4" s="1">
        <f t="shared" si="62"/>
      </c>
      <c r="DF4" s="1">
        <f t="shared" si="63"/>
      </c>
      <c r="DG4" s="1">
        <f aca="true" ca="1" t="shared" si="165" ref="DG4:DG51">IF(DG3="","",IF(DG3=OFFSET($H$1,DG$1,0)+$E$6-1,"",DG3+1))</f>
      </c>
      <c r="DH4" s="1">
        <f t="shared" si="64"/>
      </c>
      <c r="DI4" s="1">
        <f t="shared" si="65"/>
      </c>
      <c r="DJ4" s="1">
        <f aca="true" ca="1" t="shared" si="166" ref="DJ4:DJ51">IF(DJ3="","",IF(DJ3=OFFSET($H$1,DJ$1,0)+$E$6-1,"",DJ3+1))</f>
      </c>
      <c r="DK4" s="1">
        <f t="shared" si="66"/>
      </c>
      <c r="DL4" s="1">
        <f t="shared" si="67"/>
      </c>
      <c r="DM4" s="1">
        <f aca="true" ca="1" t="shared" si="167" ref="DM4:DM51">IF(DM3="","",IF(DM3=OFFSET($H$1,DM$1,0)+$E$6-1,"",DM3+1))</f>
      </c>
      <c r="DN4" s="1">
        <f t="shared" si="68"/>
      </c>
      <c r="DO4" s="1">
        <f t="shared" si="69"/>
      </c>
      <c r="DP4" s="1">
        <f aca="true" ca="1" t="shared" si="168" ref="DP4:DP51">IF(DP3="","",IF(DP3=OFFSET($H$1,DP$1,0)+$E$6-1,"",DP3+1))</f>
      </c>
      <c r="DQ4" s="1">
        <f t="shared" si="70"/>
      </c>
      <c r="DR4" s="1">
        <f t="shared" si="71"/>
      </c>
      <c r="DS4" s="1">
        <f aca="true" ca="1" t="shared" si="169" ref="DS4:DS51">IF(DS3="","",IF(DS3=OFFSET($H$1,DS$1,0)+$E$6-1,"",DS3+1))</f>
      </c>
      <c r="DT4" s="1">
        <f t="shared" si="72"/>
      </c>
      <c r="DU4" s="1">
        <f t="shared" si="73"/>
      </c>
      <c r="DV4" s="1">
        <f aca="true" ca="1" t="shared" si="170" ref="DV4:DV51">IF(DV3="","",IF(DV3=OFFSET($H$1,DV$1,0)+$E$6-1,"",DV3+1))</f>
      </c>
      <c r="DW4" s="1">
        <f t="shared" si="74"/>
      </c>
      <c r="DX4" s="1">
        <f t="shared" si="75"/>
      </c>
      <c r="DY4" s="1">
        <f aca="true" ca="1" t="shared" si="171" ref="DY4:DY51">IF(DY3="","",IF(DY3=OFFSET($H$1,DY$1,0)+$E$6-1,"",DY3+1))</f>
      </c>
      <c r="DZ4" s="1">
        <f t="shared" si="76"/>
      </c>
      <c r="EA4" s="1">
        <f t="shared" si="77"/>
      </c>
      <c r="EB4" s="1">
        <f aca="true" ca="1" t="shared" si="172" ref="EB4:EB51">IF(EB3="","",IF(EB3=OFFSET($H$1,EB$1,0)+$E$6-1,"",EB3+1))</f>
      </c>
      <c r="EC4" s="1">
        <f t="shared" si="78"/>
      </c>
      <c r="ED4" s="1">
        <f t="shared" si="79"/>
      </c>
      <c r="EE4" s="1">
        <f aca="true" ca="1" t="shared" si="173" ref="EE4:EE51">IF(EE3="","",IF(EE3=OFFSET($H$1,EE$1,0)+$E$6-1,"",EE3+1))</f>
      </c>
      <c r="EF4" s="1">
        <f t="shared" si="80"/>
      </c>
      <c r="EG4" s="1">
        <f t="shared" si="81"/>
      </c>
      <c r="EH4" s="1">
        <f aca="true" ca="1" t="shared" si="174" ref="EH4:EH51">IF(EH3="","",IF(EH3=OFFSET($H$1,EH$1,0)+$E$6-1,"",EH3+1))</f>
      </c>
      <c r="EI4" s="1">
        <f t="shared" si="82"/>
      </c>
      <c r="EJ4" s="1">
        <f t="shared" si="83"/>
      </c>
      <c r="EK4" s="1">
        <f aca="true" ca="1" t="shared" si="175" ref="EK4:EK51">IF(EK3="","",IF(EK3=OFFSET($H$1,EK$1,0)+$E$6-1,"",EK3+1))</f>
      </c>
      <c r="EL4" s="1">
        <f t="shared" si="84"/>
      </c>
      <c r="EM4" s="1">
        <f t="shared" si="85"/>
      </c>
      <c r="EN4" s="1">
        <f aca="true" ca="1" t="shared" si="176" ref="EN4:EN51">IF(EN3="","",IF(EN3=OFFSET($H$1,EN$1,0)+$E$6-1,"",EN3+1))</f>
      </c>
      <c r="EO4" s="1">
        <f t="shared" si="86"/>
      </c>
      <c r="EP4" s="1">
        <f t="shared" si="87"/>
      </c>
      <c r="EQ4" s="1">
        <f aca="true" ca="1" t="shared" si="177" ref="EQ4:EQ51">IF(EQ3="","",IF(EQ3=OFFSET($H$1,EQ$1,0)+$E$6-1,"",EQ3+1))</f>
      </c>
      <c r="ER4" s="1">
        <f t="shared" si="88"/>
      </c>
      <c r="ES4" s="1">
        <f t="shared" si="89"/>
      </c>
      <c r="ET4" s="1">
        <f aca="true" ca="1" t="shared" si="178" ref="ET4:ET51">IF(ET3="","",IF(ET3=OFFSET($H$1,ET$1,0)+$E$6-1,"",ET3+1))</f>
      </c>
      <c r="EU4" s="1">
        <f t="shared" si="90"/>
      </c>
      <c r="EV4" s="1">
        <f t="shared" si="91"/>
      </c>
      <c r="EW4" s="1">
        <f aca="true" ca="1" t="shared" si="179" ref="EW4:EW51">IF(EW3="","",IF(EW3=OFFSET($H$1,EW$1,0)+$E$6-1,"",EW3+1))</f>
      </c>
      <c r="EX4" s="1">
        <f t="shared" si="92"/>
      </c>
      <c r="EY4" s="1">
        <f t="shared" si="93"/>
      </c>
      <c r="EZ4" s="1">
        <f aca="true" ca="1" t="shared" si="180" ref="EZ4:EZ51">IF(EZ3="","",IF(EZ3=OFFSET($H$1,EZ$1,0)+$E$6-1,"",EZ3+1))</f>
      </c>
      <c r="FA4" s="1">
        <f t="shared" si="94"/>
      </c>
      <c r="FB4" s="1">
        <f t="shared" si="95"/>
      </c>
      <c r="FC4" s="1">
        <f aca="true" ca="1" t="shared" si="181" ref="FC4:FC51">IF(FC3="","",IF(FC3=OFFSET($H$1,FC$1,0)+$E$6-1,"",FC3+1))</f>
      </c>
      <c r="FD4" s="1">
        <f t="shared" si="96"/>
      </c>
      <c r="FE4" s="1">
        <f t="shared" si="97"/>
      </c>
      <c r="FF4" s="1">
        <f aca="true" ca="1" t="shared" si="182" ref="FF4:FF51">IF(FF3="","",IF(FF3=OFFSET($H$1,FF$1,0)+$E$6-1,"",FF3+1))</f>
      </c>
      <c r="FG4" s="1">
        <f t="shared" si="98"/>
      </c>
      <c r="FH4" s="1">
        <f t="shared" si="99"/>
      </c>
      <c r="FI4" s="1">
        <f aca="true" ca="1" t="shared" si="183" ref="FI4:FI51">IF(FI3="","",IF(FI3=OFFSET($H$1,FI$1,0)+$E$6-1,"",FI3+1))</f>
      </c>
      <c r="FJ4" s="1">
        <f t="shared" si="100"/>
      </c>
      <c r="FK4" s="1">
        <f t="shared" si="101"/>
      </c>
      <c r="FL4" s="1">
        <f aca="true" ca="1" t="shared" si="184" ref="FL4:FL51">IF(FL3="","",IF(FL3=OFFSET($H$1,FL$1,0)+$E$6-1,"",FL3+1))</f>
      </c>
      <c r="FM4" s="1">
        <f t="shared" si="102"/>
      </c>
      <c r="FN4" s="1">
        <f t="shared" si="103"/>
      </c>
      <c r="FO4" s="1">
        <f aca="true" ca="1" t="shared" si="185" ref="FO4:FO51">IF(FO3="","",IF(FO3=OFFSET($H$1,FO$1,0)+$E$6-1,"",FO3+1))</f>
      </c>
      <c r="FP4" s="1">
        <f t="shared" si="104"/>
      </c>
      <c r="FQ4" s="1">
        <f t="shared" si="105"/>
      </c>
      <c r="FR4" s="1">
        <f aca="true" ca="1" t="shared" si="186" ref="FR4:FR51">IF(FR3="","",IF(FR3=OFFSET($H$1,FR$1,0)+$E$6-1,"",FR3+1))</f>
      </c>
      <c r="FS4" s="1">
        <f t="shared" si="106"/>
      </c>
      <c r="FT4" s="1">
        <f t="shared" si="107"/>
      </c>
      <c r="FU4" s="1">
        <f aca="true" ca="1" t="shared" si="187" ref="FU4:FU51">IF(FU3="","",IF(FU3=OFFSET($H$1,FU$1,0)+$E$6-1,"",FU3+1))</f>
      </c>
      <c r="FV4" s="1">
        <f t="shared" si="108"/>
      </c>
      <c r="FW4" s="1">
        <f t="shared" si="109"/>
      </c>
      <c r="FX4" s="1">
        <f aca="true" ca="1" t="shared" si="188" ref="FX4:FX51">IF(FX3="","",IF(FX3=OFFSET($H$1,FX$1,0)+$E$6-1,"",FX3+1))</f>
      </c>
      <c r="FY4" s="1">
        <f t="shared" si="110"/>
      </c>
      <c r="FZ4" s="1">
        <f t="shared" si="111"/>
      </c>
      <c r="GA4" s="1">
        <f aca="true" ca="1" t="shared" si="189" ref="GA4:GA51">IF(GA3="","",IF(GA3=OFFSET($H$1,GA$1,0)+$E$6-1,"",GA3+1))</f>
      </c>
      <c r="GB4" s="1">
        <f t="shared" si="112"/>
      </c>
      <c r="GC4" s="1">
        <f t="shared" si="113"/>
      </c>
      <c r="GD4" s="1">
        <f aca="true" ca="1" t="shared" si="190" ref="GD4:GD51">IF(GD3="","",IF(GD3=OFFSET($H$1,GD$1,0)+$E$6-1,"",GD3+1))</f>
      </c>
      <c r="GE4" s="1">
        <f t="shared" si="114"/>
      </c>
      <c r="GF4" s="1">
        <f t="shared" si="115"/>
      </c>
      <c r="GG4" s="1">
        <f aca="true" ca="1" t="shared" si="191" ref="GG4:GG51">IF(GG3="","",IF(GG3=OFFSET($H$1,GG$1,0)+$E$6-1,"",GG3+1))</f>
      </c>
      <c r="GH4" s="1">
        <f t="shared" si="116"/>
      </c>
      <c r="GI4" s="1">
        <f t="shared" si="117"/>
      </c>
      <c r="GJ4" s="1">
        <f aca="true" ca="1" t="shared" si="192" ref="GJ4:GJ51">IF(GJ3="","",IF(GJ3=OFFSET($H$1,GJ$1,0)+$E$6-1,"",GJ3+1))</f>
      </c>
      <c r="GK4" s="1">
        <f t="shared" si="118"/>
      </c>
      <c r="GL4" s="1">
        <f t="shared" si="119"/>
      </c>
      <c r="GM4" s="1">
        <f aca="true" ca="1" t="shared" si="193" ref="GM4:GM51">IF(GM3="","",IF(GM3=OFFSET($H$1,GM$1,0)+$E$6-1,"",GM3+1))</f>
      </c>
      <c r="GN4" s="1">
        <f t="shared" si="120"/>
      </c>
      <c r="GO4" s="1">
        <f t="shared" si="121"/>
      </c>
      <c r="GP4" s="1">
        <f aca="true" ca="1" t="shared" si="194" ref="GP4:GP51">IF(GP3="","",IF(GP3=OFFSET($H$1,GP$1,0)+$E$6-1,"",GP3+1))</f>
      </c>
      <c r="GQ4" s="1">
        <f t="shared" si="122"/>
      </c>
      <c r="GR4" s="1">
        <f t="shared" si="123"/>
      </c>
      <c r="GS4" s="1">
        <f aca="true" ca="1" t="shared" si="195" ref="GS4:GS51">IF(GS3="","",IF(GS3=OFFSET($H$1,GS$1,0)+$E$6-1,"",GS3+1))</f>
      </c>
      <c r="GT4" s="1">
        <f t="shared" si="124"/>
      </c>
      <c r="GU4" s="1">
        <f t="shared" si="125"/>
      </c>
      <c r="GV4" s="1">
        <f aca="true" ca="1" t="shared" si="196" ref="GV4:GV51">IF(GV3="","",IF(GV3=OFFSET($H$1,GV$1,0)+$E$6-1,"",GV3+1))</f>
      </c>
      <c r="GW4" s="1">
        <f t="shared" si="126"/>
      </c>
      <c r="GX4" s="1">
        <f t="shared" si="127"/>
      </c>
      <c r="GY4" s="1">
        <f aca="true" ca="1" t="shared" si="197" ref="GY4:GY51">IF(GY3="","",IF(GY3=OFFSET($H$1,GY$1,0)+$E$6-1,"",GY3+1))</f>
      </c>
      <c r="GZ4" s="1">
        <f t="shared" si="128"/>
      </c>
      <c r="HA4" s="1">
        <f t="shared" si="129"/>
      </c>
    </row>
    <row r="5" spans="4:209" ht="12.75">
      <c r="D5" s="52" t="s">
        <v>79</v>
      </c>
      <c r="E5">
        <f>MAX(I2:I323)</f>
        <v>0</v>
      </c>
      <c r="F5" s="13" t="s">
        <v>20</v>
      </c>
      <c r="G5" s="9">
        <f ca="1" t="shared" si="130"/>
        <v>0</v>
      </c>
      <c r="H5">
        <f t="shared" si="131"/>
        <v>0</v>
      </c>
      <c r="I5">
        <f t="shared" si="132"/>
      </c>
      <c r="J5" s="175"/>
      <c r="K5" s="175" t="s">
        <v>304</v>
      </c>
      <c r="L5" s="175"/>
      <c r="M5" s="176" t="s">
        <v>76</v>
      </c>
      <c r="N5">
        <v>11</v>
      </c>
      <c r="O5" s="1">
        <f ca="1" t="shared" si="133"/>
      </c>
      <c r="P5" s="1">
        <f t="shared" si="0"/>
      </c>
      <c r="Q5" s="1">
        <f t="shared" si="1"/>
      </c>
      <c r="R5" s="1">
        <f ca="1" t="shared" si="134"/>
      </c>
      <c r="S5" s="1">
        <f t="shared" si="2"/>
      </c>
      <c r="T5" s="1">
        <f t="shared" si="3"/>
      </c>
      <c r="U5" s="1">
        <f ca="1" t="shared" si="135"/>
      </c>
      <c r="V5" s="1">
        <f t="shared" si="4"/>
      </c>
      <c r="W5" s="1">
        <f t="shared" si="5"/>
      </c>
      <c r="X5" s="1">
        <f ca="1" t="shared" si="136"/>
      </c>
      <c r="Y5" s="1">
        <f t="shared" si="6"/>
      </c>
      <c r="Z5" s="1">
        <f t="shared" si="7"/>
      </c>
      <c r="AA5" s="1">
        <f ca="1" t="shared" si="137"/>
      </c>
      <c r="AB5" s="1">
        <f t="shared" si="8"/>
      </c>
      <c r="AC5" s="1">
        <f t="shared" si="9"/>
      </c>
      <c r="AD5" s="1">
        <f ca="1" t="shared" si="138"/>
      </c>
      <c r="AE5" s="1">
        <f t="shared" si="10"/>
      </c>
      <c r="AF5" s="1">
        <f t="shared" si="11"/>
      </c>
      <c r="AG5" s="1">
        <f ca="1" t="shared" si="139"/>
      </c>
      <c r="AH5" s="1">
        <f t="shared" si="12"/>
      </c>
      <c r="AI5" s="1">
        <f t="shared" si="13"/>
      </c>
      <c r="AJ5" s="1">
        <f ca="1" t="shared" si="140"/>
      </c>
      <c r="AK5" s="1">
        <f t="shared" si="14"/>
      </c>
      <c r="AL5" s="1">
        <f t="shared" si="15"/>
      </c>
      <c r="AM5" s="1">
        <f ca="1" t="shared" si="141"/>
      </c>
      <c r="AN5" s="1">
        <f t="shared" si="16"/>
      </c>
      <c r="AO5" s="1">
        <f t="shared" si="17"/>
      </c>
      <c r="AP5" s="1">
        <f ca="1" t="shared" si="142"/>
      </c>
      <c r="AQ5" s="1">
        <f t="shared" si="18"/>
      </c>
      <c r="AR5" s="1">
        <f t="shared" si="19"/>
      </c>
      <c r="AS5" s="1">
        <f ca="1" t="shared" si="143"/>
      </c>
      <c r="AT5" s="1">
        <f t="shared" si="20"/>
      </c>
      <c r="AU5" s="1">
        <f t="shared" si="21"/>
      </c>
      <c r="AV5" s="1">
        <f ca="1" t="shared" si="144"/>
      </c>
      <c r="AW5" s="1">
        <f t="shared" si="22"/>
      </c>
      <c r="AX5" s="1">
        <f t="shared" si="23"/>
      </c>
      <c r="AY5" s="1">
        <f ca="1" t="shared" si="145"/>
      </c>
      <c r="AZ5" s="1">
        <f t="shared" si="24"/>
      </c>
      <c r="BA5" s="1">
        <f t="shared" si="25"/>
      </c>
      <c r="BB5" s="1">
        <f ca="1" t="shared" si="146"/>
      </c>
      <c r="BC5" s="1">
        <f t="shared" si="26"/>
      </c>
      <c r="BD5" s="1">
        <f t="shared" si="27"/>
      </c>
      <c r="BE5" s="1">
        <f ca="1" t="shared" si="147"/>
      </c>
      <c r="BF5" s="1">
        <f t="shared" si="28"/>
      </c>
      <c r="BG5" s="1">
        <f t="shared" si="29"/>
      </c>
      <c r="BH5" s="1">
        <f ca="1" t="shared" si="148"/>
      </c>
      <c r="BI5" s="1">
        <f t="shared" si="30"/>
      </c>
      <c r="BJ5" s="1">
        <f t="shared" si="31"/>
      </c>
      <c r="BK5" s="1">
        <f ca="1" t="shared" si="149"/>
      </c>
      <c r="BL5" s="1">
        <f t="shared" si="32"/>
      </c>
      <c r="BM5" s="1">
        <f t="shared" si="33"/>
      </c>
      <c r="BN5" s="1">
        <f ca="1" t="shared" si="150"/>
      </c>
      <c r="BO5" s="1">
        <f t="shared" si="34"/>
      </c>
      <c r="BP5" s="1">
        <f t="shared" si="35"/>
      </c>
      <c r="BQ5" s="1">
        <f ca="1" t="shared" si="151"/>
      </c>
      <c r="BR5" s="1">
        <f t="shared" si="36"/>
      </c>
      <c r="BS5" s="1">
        <f t="shared" si="37"/>
      </c>
      <c r="BT5" s="1">
        <f ca="1" t="shared" si="152"/>
      </c>
      <c r="BU5" s="1">
        <f t="shared" si="38"/>
      </c>
      <c r="BV5" s="1">
        <f t="shared" si="39"/>
      </c>
      <c r="BW5" s="1">
        <f ca="1" t="shared" si="153"/>
      </c>
      <c r="BX5" s="1">
        <f t="shared" si="40"/>
      </c>
      <c r="BY5" s="1">
        <f t="shared" si="41"/>
      </c>
      <c r="BZ5" s="1">
        <f ca="1" t="shared" si="154"/>
      </c>
      <c r="CA5" s="1">
        <f t="shared" si="42"/>
      </c>
      <c r="CB5" s="1">
        <f t="shared" si="43"/>
      </c>
      <c r="CC5" s="1">
        <f ca="1" t="shared" si="155"/>
      </c>
      <c r="CD5" s="1">
        <f t="shared" si="44"/>
      </c>
      <c r="CE5" s="1">
        <f t="shared" si="45"/>
      </c>
      <c r="CF5" s="1">
        <f ca="1" t="shared" si="156"/>
      </c>
      <c r="CG5" s="1">
        <f t="shared" si="46"/>
      </c>
      <c r="CH5" s="1">
        <f t="shared" si="47"/>
      </c>
      <c r="CI5" s="1">
        <f ca="1" t="shared" si="157"/>
      </c>
      <c r="CJ5" s="1">
        <f t="shared" si="48"/>
      </c>
      <c r="CK5" s="1">
        <f t="shared" si="49"/>
      </c>
      <c r="CL5" s="1">
        <f ca="1" t="shared" si="158"/>
      </c>
      <c r="CM5" s="1">
        <f t="shared" si="50"/>
      </c>
      <c r="CN5" s="1">
        <f t="shared" si="51"/>
      </c>
      <c r="CO5" s="1">
        <f ca="1" t="shared" si="159"/>
      </c>
      <c r="CP5" s="1">
        <f t="shared" si="52"/>
      </c>
      <c r="CQ5" s="1">
        <f t="shared" si="53"/>
      </c>
      <c r="CR5" s="1">
        <f ca="1" t="shared" si="160"/>
      </c>
      <c r="CS5" s="1">
        <f t="shared" si="54"/>
      </c>
      <c r="CT5" s="1">
        <f t="shared" si="55"/>
      </c>
      <c r="CU5" s="1">
        <f ca="1" t="shared" si="161"/>
      </c>
      <c r="CV5" s="1">
        <f t="shared" si="56"/>
      </c>
      <c r="CW5" s="1">
        <f t="shared" si="57"/>
      </c>
      <c r="CX5" s="1">
        <f ca="1" t="shared" si="162"/>
      </c>
      <c r="CY5" s="1">
        <f t="shared" si="58"/>
      </c>
      <c r="CZ5" s="1">
        <f t="shared" si="59"/>
      </c>
      <c r="DA5" s="1">
        <f ca="1" t="shared" si="163"/>
      </c>
      <c r="DB5" s="1">
        <f t="shared" si="60"/>
      </c>
      <c r="DC5" s="1">
        <f t="shared" si="61"/>
      </c>
      <c r="DD5" s="1">
        <f ca="1" t="shared" si="164"/>
      </c>
      <c r="DE5" s="1">
        <f t="shared" si="62"/>
      </c>
      <c r="DF5" s="1">
        <f t="shared" si="63"/>
      </c>
      <c r="DG5" s="1">
        <f ca="1" t="shared" si="165"/>
      </c>
      <c r="DH5" s="1">
        <f t="shared" si="64"/>
      </c>
      <c r="DI5" s="1">
        <f t="shared" si="65"/>
      </c>
      <c r="DJ5" s="1">
        <f ca="1" t="shared" si="166"/>
      </c>
      <c r="DK5" s="1">
        <f t="shared" si="66"/>
      </c>
      <c r="DL5" s="1">
        <f t="shared" si="67"/>
      </c>
      <c r="DM5" s="1">
        <f ca="1" t="shared" si="167"/>
      </c>
      <c r="DN5" s="1">
        <f t="shared" si="68"/>
      </c>
      <c r="DO5" s="1">
        <f t="shared" si="69"/>
      </c>
      <c r="DP5" s="1">
        <f ca="1" t="shared" si="168"/>
      </c>
      <c r="DQ5" s="1">
        <f t="shared" si="70"/>
      </c>
      <c r="DR5" s="1">
        <f t="shared" si="71"/>
      </c>
      <c r="DS5" s="1">
        <f ca="1" t="shared" si="169"/>
      </c>
      <c r="DT5" s="1">
        <f t="shared" si="72"/>
      </c>
      <c r="DU5" s="1">
        <f t="shared" si="73"/>
      </c>
      <c r="DV5" s="1">
        <f ca="1" t="shared" si="170"/>
      </c>
      <c r="DW5" s="1">
        <f t="shared" si="74"/>
      </c>
      <c r="DX5" s="1">
        <f t="shared" si="75"/>
      </c>
      <c r="DY5" s="1">
        <f ca="1" t="shared" si="171"/>
      </c>
      <c r="DZ5" s="1">
        <f t="shared" si="76"/>
      </c>
      <c r="EA5" s="1">
        <f t="shared" si="77"/>
      </c>
      <c r="EB5" s="1">
        <f ca="1" t="shared" si="172"/>
      </c>
      <c r="EC5" s="1">
        <f t="shared" si="78"/>
      </c>
      <c r="ED5" s="1">
        <f t="shared" si="79"/>
      </c>
      <c r="EE5" s="1">
        <f ca="1" t="shared" si="173"/>
      </c>
      <c r="EF5" s="1">
        <f t="shared" si="80"/>
      </c>
      <c r="EG5" s="1">
        <f t="shared" si="81"/>
      </c>
      <c r="EH5" s="1">
        <f ca="1" t="shared" si="174"/>
      </c>
      <c r="EI5" s="1">
        <f t="shared" si="82"/>
      </c>
      <c r="EJ5" s="1">
        <f t="shared" si="83"/>
      </c>
      <c r="EK5" s="1">
        <f ca="1" t="shared" si="175"/>
      </c>
      <c r="EL5" s="1">
        <f t="shared" si="84"/>
      </c>
      <c r="EM5" s="1">
        <f t="shared" si="85"/>
      </c>
      <c r="EN5" s="1">
        <f ca="1" t="shared" si="176"/>
      </c>
      <c r="EO5" s="1">
        <f t="shared" si="86"/>
      </c>
      <c r="EP5" s="1">
        <f t="shared" si="87"/>
      </c>
      <c r="EQ5" s="1">
        <f ca="1" t="shared" si="177"/>
      </c>
      <c r="ER5" s="1">
        <f t="shared" si="88"/>
      </c>
      <c r="ES5" s="1">
        <f t="shared" si="89"/>
      </c>
      <c r="ET5" s="1">
        <f ca="1" t="shared" si="178"/>
      </c>
      <c r="EU5" s="1">
        <f t="shared" si="90"/>
      </c>
      <c r="EV5" s="1">
        <f t="shared" si="91"/>
      </c>
      <c r="EW5" s="1">
        <f ca="1" t="shared" si="179"/>
      </c>
      <c r="EX5" s="1">
        <f t="shared" si="92"/>
      </c>
      <c r="EY5" s="1">
        <f t="shared" si="93"/>
      </c>
      <c r="EZ5" s="1">
        <f ca="1" t="shared" si="180"/>
      </c>
      <c r="FA5" s="1">
        <f t="shared" si="94"/>
      </c>
      <c r="FB5" s="1">
        <f t="shared" si="95"/>
      </c>
      <c r="FC5" s="1">
        <f ca="1" t="shared" si="181"/>
      </c>
      <c r="FD5" s="1">
        <f t="shared" si="96"/>
      </c>
      <c r="FE5" s="1">
        <f t="shared" si="97"/>
      </c>
      <c r="FF5" s="1">
        <f ca="1" t="shared" si="182"/>
      </c>
      <c r="FG5" s="1">
        <f t="shared" si="98"/>
      </c>
      <c r="FH5" s="1">
        <f t="shared" si="99"/>
      </c>
      <c r="FI5" s="1">
        <f ca="1" t="shared" si="183"/>
      </c>
      <c r="FJ5" s="1">
        <f t="shared" si="100"/>
      </c>
      <c r="FK5" s="1">
        <f t="shared" si="101"/>
      </c>
      <c r="FL5" s="1">
        <f ca="1" t="shared" si="184"/>
      </c>
      <c r="FM5" s="1">
        <f t="shared" si="102"/>
      </c>
      <c r="FN5" s="1">
        <f t="shared" si="103"/>
      </c>
      <c r="FO5" s="1">
        <f ca="1" t="shared" si="185"/>
      </c>
      <c r="FP5" s="1">
        <f t="shared" si="104"/>
      </c>
      <c r="FQ5" s="1">
        <f t="shared" si="105"/>
      </c>
      <c r="FR5" s="1">
        <f ca="1" t="shared" si="186"/>
      </c>
      <c r="FS5" s="1">
        <f t="shared" si="106"/>
      </c>
      <c r="FT5" s="1">
        <f t="shared" si="107"/>
      </c>
      <c r="FU5" s="1">
        <f ca="1" t="shared" si="187"/>
      </c>
      <c r="FV5" s="1">
        <f t="shared" si="108"/>
      </c>
      <c r="FW5" s="1">
        <f t="shared" si="109"/>
      </c>
      <c r="FX5" s="1">
        <f ca="1" t="shared" si="188"/>
      </c>
      <c r="FY5" s="1">
        <f t="shared" si="110"/>
      </c>
      <c r="FZ5" s="1">
        <f t="shared" si="111"/>
      </c>
      <c r="GA5" s="1">
        <f ca="1" t="shared" si="189"/>
      </c>
      <c r="GB5" s="1">
        <f t="shared" si="112"/>
      </c>
      <c r="GC5" s="1">
        <f t="shared" si="113"/>
      </c>
      <c r="GD5" s="1">
        <f ca="1" t="shared" si="190"/>
      </c>
      <c r="GE5" s="1">
        <f t="shared" si="114"/>
      </c>
      <c r="GF5" s="1">
        <f t="shared" si="115"/>
      </c>
      <c r="GG5" s="1">
        <f ca="1" t="shared" si="191"/>
      </c>
      <c r="GH5" s="1">
        <f t="shared" si="116"/>
      </c>
      <c r="GI5" s="1">
        <f t="shared" si="117"/>
      </c>
      <c r="GJ5" s="1">
        <f ca="1" t="shared" si="192"/>
      </c>
      <c r="GK5" s="1">
        <f t="shared" si="118"/>
      </c>
      <c r="GL5" s="1">
        <f t="shared" si="119"/>
      </c>
      <c r="GM5" s="1">
        <f ca="1" t="shared" si="193"/>
      </c>
      <c r="GN5" s="1">
        <f t="shared" si="120"/>
      </c>
      <c r="GO5" s="1">
        <f t="shared" si="121"/>
      </c>
      <c r="GP5" s="1">
        <f ca="1" t="shared" si="194"/>
      </c>
      <c r="GQ5" s="1">
        <f t="shared" si="122"/>
      </c>
      <c r="GR5" s="1">
        <f t="shared" si="123"/>
      </c>
      <c r="GS5" s="1">
        <f ca="1" t="shared" si="195"/>
      </c>
      <c r="GT5" s="1">
        <f t="shared" si="124"/>
      </c>
      <c r="GU5" s="1">
        <f t="shared" si="125"/>
      </c>
      <c r="GV5" s="1">
        <f ca="1" t="shared" si="196"/>
      </c>
      <c r="GW5" s="1">
        <f t="shared" si="126"/>
      </c>
      <c r="GX5" s="1">
        <f t="shared" si="127"/>
      </c>
      <c r="GY5" s="1">
        <f ca="1" t="shared" si="197"/>
      </c>
      <c r="GZ5" s="1">
        <f t="shared" si="128"/>
      </c>
      <c r="HA5" s="1">
        <f t="shared" si="129"/>
      </c>
    </row>
    <row r="6" spans="4:209" ht="12.75">
      <c r="D6" s="52" t="s">
        <v>80</v>
      </c>
      <c r="E6">
        <f>ABS(0-INDEX(E8:E10,E7))+1</f>
        <v>1</v>
      </c>
      <c r="F6" s="13" t="s">
        <v>268</v>
      </c>
      <c r="G6" s="9">
        <f ca="1" t="shared" si="130"/>
        <v>0</v>
      </c>
      <c r="H6">
        <f t="shared" si="131"/>
        <v>0</v>
      </c>
      <c r="I6">
        <f t="shared" si="132"/>
      </c>
      <c r="J6" s="175"/>
      <c r="K6" s="175" t="s">
        <v>304</v>
      </c>
      <c r="L6" s="175"/>
      <c r="M6" s="176" t="s">
        <v>76</v>
      </c>
      <c r="N6">
        <v>14</v>
      </c>
      <c r="O6" s="1">
        <f ca="1" t="shared" si="133"/>
      </c>
      <c r="P6" s="1">
        <f t="shared" si="0"/>
      </c>
      <c r="Q6" s="1">
        <f t="shared" si="1"/>
      </c>
      <c r="R6" s="1">
        <f ca="1" t="shared" si="134"/>
      </c>
      <c r="S6" s="1">
        <f t="shared" si="2"/>
      </c>
      <c r="T6" s="1">
        <f t="shared" si="3"/>
      </c>
      <c r="U6" s="1">
        <f ca="1" t="shared" si="135"/>
      </c>
      <c r="V6" s="1">
        <f t="shared" si="4"/>
      </c>
      <c r="W6" s="1">
        <f t="shared" si="5"/>
      </c>
      <c r="X6" s="1">
        <f ca="1" t="shared" si="136"/>
      </c>
      <c r="Y6" s="1">
        <f t="shared" si="6"/>
      </c>
      <c r="Z6" s="1">
        <f t="shared" si="7"/>
      </c>
      <c r="AA6" s="1">
        <f ca="1" t="shared" si="137"/>
      </c>
      <c r="AB6" s="1">
        <f t="shared" si="8"/>
      </c>
      <c r="AC6" s="1">
        <f t="shared" si="9"/>
      </c>
      <c r="AD6" s="1">
        <f ca="1" t="shared" si="138"/>
      </c>
      <c r="AE6" s="1">
        <f t="shared" si="10"/>
      </c>
      <c r="AF6" s="1">
        <f t="shared" si="11"/>
      </c>
      <c r="AG6" s="1">
        <f ca="1" t="shared" si="139"/>
      </c>
      <c r="AH6" s="1">
        <f t="shared" si="12"/>
      </c>
      <c r="AI6" s="1">
        <f t="shared" si="13"/>
      </c>
      <c r="AJ6" s="1">
        <f ca="1" t="shared" si="140"/>
      </c>
      <c r="AK6" s="1">
        <f t="shared" si="14"/>
      </c>
      <c r="AL6" s="1">
        <f t="shared" si="15"/>
      </c>
      <c r="AM6" s="1">
        <f ca="1" t="shared" si="141"/>
      </c>
      <c r="AN6" s="1">
        <f t="shared" si="16"/>
      </c>
      <c r="AO6" s="1">
        <f t="shared" si="17"/>
      </c>
      <c r="AP6" s="1">
        <f ca="1" t="shared" si="142"/>
      </c>
      <c r="AQ6" s="1">
        <f t="shared" si="18"/>
      </c>
      <c r="AR6" s="1">
        <f t="shared" si="19"/>
      </c>
      <c r="AS6" s="1">
        <f ca="1" t="shared" si="143"/>
      </c>
      <c r="AT6" s="1">
        <f t="shared" si="20"/>
      </c>
      <c r="AU6" s="1">
        <f t="shared" si="21"/>
      </c>
      <c r="AV6" s="1">
        <f ca="1" t="shared" si="144"/>
      </c>
      <c r="AW6" s="1">
        <f t="shared" si="22"/>
      </c>
      <c r="AX6" s="1">
        <f t="shared" si="23"/>
      </c>
      <c r="AY6" s="1">
        <f ca="1" t="shared" si="145"/>
      </c>
      <c r="AZ6" s="1">
        <f t="shared" si="24"/>
      </c>
      <c r="BA6" s="1">
        <f t="shared" si="25"/>
      </c>
      <c r="BB6" s="1">
        <f ca="1" t="shared" si="146"/>
      </c>
      <c r="BC6" s="1">
        <f t="shared" si="26"/>
      </c>
      <c r="BD6" s="1">
        <f t="shared" si="27"/>
      </c>
      <c r="BE6" s="1">
        <f ca="1" t="shared" si="147"/>
      </c>
      <c r="BF6" s="1">
        <f t="shared" si="28"/>
      </c>
      <c r="BG6" s="1">
        <f t="shared" si="29"/>
      </c>
      <c r="BH6" s="1">
        <f ca="1" t="shared" si="148"/>
      </c>
      <c r="BI6" s="1">
        <f t="shared" si="30"/>
      </c>
      <c r="BJ6" s="1">
        <f t="shared" si="31"/>
      </c>
      <c r="BK6" s="1">
        <f ca="1" t="shared" si="149"/>
      </c>
      <c r="BL6" s="1">
        <f t="shared" si="32"/>
      </c>
      <c r="BM6" s="1">
        <f t="shared" si="33"/>
      </c>
      <c r="BN6" s="1">
        <f ca="1" t="shared" si="150"/>
      </c>
      <c r="BO6" s="1">
        <f t="shared" si="34"/>
      </c>
      <c r="BP6" s="1">
        <f t="shared" si="35"/>
      </c>
      <c r="BQ6" s="1">
        <f ca="1" t="shared" si="151"/>
      </c>
      <c r="BR6" s="1">
        <f t="shared" si="36"/>
      </c>
      <c r="BS6" s="1">
        <f t="shared" si="37"/>
      </c>
      <c r="BT6" s="1">
        <f ca="1" t="shared" si="152"/>
      </c>
      <c r="BU6" s="1">
        <f t="shared" si="38"/>
      </c>
      <c r="BV6" s="1">
        <f t="shared" si="39"/>
      </c>
      <c r="BW6" s="1">
        <f ca="1" t="shared" si="153"/>
      </c>
      <c r="BX6" s="1">
        <f t="shared" si="40"/>
      </c>
      <c r="BY6" s="1">
        <f t="shared" si="41"/>
      </c>
      <c r="BZ6" s="1">
        <f ca="1" t="shared" si="154"/>
      </c>
      <c r="CA6" s="1">
        <f t="shared" si="42"/>
      </c>
      <c r="CB6" s="1">
        <f t="shared" si="43"/>
      </c>
      <c r="CC6" s="1">
        <f ca="1" t="shared" si="155"/>
      </c>
      <c r="CD6" s="1">
        <f t="shared" si="44"/>
      </c>
      <c r="CE6" s="1">
        <f t="shared" si="45"/>
      </c>
      <c r="CF6" s="1">
        <f ca="1" t="shared" si="156"/>
      </c>
      <c r="CG6" s="1">
        <f t="shared" si="46"/>
      </c>
      <c r="CH6" s="1">
        <f t="shared" si="47"/>
      </c>
      <c r="CI6" s="1">
        <f ca="1" t="shared" si="157"/>
      </c>
      <c r="CJ6" s="1">
        <f t="shared" si="48"/>
      </c>
      <c r="CK6" s="1">
        <f t="shared" si="49"/>
      </c>
      <c r="CL6" s="1">
        <f ca="1" t="shared" si="158"/>
      </c>
      <c r="CM6" s="1">
        <f t="shared" si="50"/>
      </c>
      <c r="CN6" s="1">
        <f t="shared" si="51"/>
      </c>
      <c r="CO6" s="1">
        <f ca="1" t="shared" si="159"/>
      </c>
      <c r="CP6" s="1">
        <f t="shared" si="52"/>
      </c>
      <c r="CQ6" s="1">
        <f t="shared" si="53"/>
      </c>
      <c r="CR6" s="1">
        <f ca="1" t="shared" si="160"/>
      </c>
      <c r="CS6" s="1">
        <f t="shared" si="54"/>
      </c>
      <c r="CT6" s="1">
        <f t="shared" si="55"/>
      </c>
      <c r="CU6" s="1">
        <f ca="1" t="shared" si="161"/>
      </c>
      <c r="CV6" s="1">
        <f t="shared" si="56"/>
      </c>
      <c r="CW6" s="1">
        <f t="shared" si="57"/>
      </c>
      <c r="CX6" s="1">
        <f ca="1" t="shared" si="162"/>
      </c>
      <c r="CY6" s="1">
        <f t="shared" si="58"/>
      </c>
      <c r="CZ6" s="1">
        <f t="shared" si="59"/>
      </c>
      <c r="DA6" s="1">
        <f ca="1" t="shared" si="163"/>
      </c>
      <c r="DB6" s="1">
        <f t="shared" si="60"/>
      </c>
      <c r="DC6" s="1">
        <f t="shared" si="61"/>
      </c>
      <c r="DD6" s="1">
        <f ca="1" t="shared" si="164"/>
      </c>
      <c r="DE6" s="1">
        <f t="shared" si="62"/>
      </c>
      <c r="DF6" s="1">
        <f t="shared" si="63"/>
      </c>
      <c r="DG6" s="1">
        <f ca="1" t="shared" si="165"/>
      </c>
      <c r="DH6" s="1">
        <f t="shared" si="64"/>
      </c>
      <c r="DI6" s="1">
        <f t="shared" si="65"/>
      </c>
      <c r="DJ6" s="1">
        <f ca="1" t="shared" si="166"/>
      </c>
      <c r="DK6" s="1">
        <f t="shared" si="66"/>
      </c>
      <c r="DL6" s="1">
        <f t="shared" si="67"/>
      </c>
      <c r="DM6" s="1">
        <f ca="1" t="shared" si="167"/>
      </c>
      <c r="DN6" s="1">
        <f t="shared" si="68"/>
      </c>
      <c r="DO6" s="1">
        <f t="shared" si="69"/>
      </c>
      <c r="DP6" s="1">
        <f ca="1" t="shared" si="168"/>
      </c>
      <c r="DQ6" s="1">
        <f t="shared" si="70"/>
      </c>
      <c r="DR6" s="1">
        <f t="shared" si="71"/>
      </c>
      <c r="DS6" s="1">
        <f ca="1" t="shared" si="169"/>
      </c>
      <c r="DT6" s="1">
        <f t="shared" si="72"/>
      </c>
      <c r="DU6" s="1">
        <f t="shared" si="73"/>
      </c>
      <c r="DV6" s="1">
        <f ca="1" t="shared" si="170"/>
      </c>
      <c r="DW6" s="1">
        <f t="shared" si="74"/>
      </c>
      <c r="DX6" s="1">
        <f t="shared" si="75"/>
      </c>
      <c r="DY6" s="1">
        <f ca="1" t="shared" si="171"/>
      </c>
      <c r="DZ6" s="1">
        <f t="shared" si="76"/>
      </c>
      <c r="EA6" s="1">
        <f t="shared" si="77"/>
      </c>
      <c r="EB6" s="1">
        <f ca="1" t="shared" si="172"/>
      </c>
      <c r="EC6" s="1">
        <f t="shared" si="78"/>
      </c>
      <c r="ED6" s="1">
        <f t="shared" si="79"/>
      </c>
      <c r="EE6" s="1">
        <f ca="1" t="shared" si="173"/>
      </c>
      <c r="EF6" s="1">
        <f t="shared" si="80"/>
      </c>
      <c r="EG6" s="1">
        <f t="shared" si="81"/>
      </c>
      <c r="EH6" s="1">
        <f ca="1" t="shared" si="174"/>
      </c>
      <c r="EI6" s="1">
        <f t="shared" si="82"/>
      </c>
      <c r="EJ6" s="1">
        <f t="shared" si="83"/>
      </c>
      <c r="EK6" s="1">
        <f ca="1" t="shared" si="175"/>
      </c>
      <c r="EL6" s="1">
        <f t="shared" si="84"/>
      </c>
      <c r="EM6" s="1">
        <f t="shared" si="85"/>
      </c>
      <c r="EN6" s="1">
        <f ca="1" t="shared" si="176"/>
      </c>
      <c r="EO6" s="1">
        <f t="shared" si="86"/>
      </c>
      <c r="EP6" s="1">
        <f t="shared" si="87"/>
      </c>
      <c r="EQ6" s="1">
        <f ca="1" t="shared" si="177"/>
      </c>
      <c r="ER6" s="1">
        <f t="shared" si="88"/>
      </c>
      <c r="ES6" s="1">
        <f t="shared" si="89"/>
      </c>
      <c r="ET6" s="1">
        <f ca="1" t="shared" si="178"/>
      </c>
      <c r="EU6" s="1">
        <f t="shared" si="90"/>
      </c>
      <c r="EV6" s="1">
        <f t="shared" si="91"/>
      </c>
      <c r="EW6" s="1">
        <f ca="1" t="shared" si="179"/>
      </c>
      <c r="EX6" s="1">
        <f t="shared" si="92"/>
      </c>
      <c r="EY6" s="1">
        <f t="shared" si="93"/>
      </c>
      <c r="EZ6" s="1">
        <f ca="1" t="shared" si="180"/>
      </c>
      <c r="FA6" s="1">
        <f t="shared" si="94"/>
      </c>
      <c r="FB6" s="1">
        <f t="shared" si="95"/>
      </c>
      <c r="FC6" s="1">
        <f ca="1" t="shared" si="181"/>
      </c>
      <c r="FD6" s="1">
        <f t="shared" si="96"/>
      </c>
      <c r="FE6" s="1">
        <f t="shared" si="97"/>
      </c>
      <c r="FF6" s="1">
        <f ca="1" t="shared" si="182"/>
      </c>
      <c r="FG6" s="1">
        <f t="shared" si="98"/>
      </c>
      <c r="FH6" s="1">
        <f t="shared" si="99"/>
      </c>
      <c r="FI6" s="1">
        <f ca="1" t="shared" si="183"/>
      </c>
      <c r="FJ6" s="1">
        <f t="shared" si="100"/>
      </c>
      <c r="FK6" s="1">
        <f t="shared" si="101"/>
      </c>
      <c r="FL6" s="1">
        <f ca="1" t="shared" si="184"/>
      </c>
      <c r="FM6" s="1">
        <f t="shared" si="102"/>
      </c>
      <c r="FN6" s="1">
        <f t="shared" si="103"/>
      </c>
      <c r="FO6" s="1">
        <f ca="1" t="shared" si="185"/>
      </c>
      <c r="FP6" s="1">
        <f t="shared" si="104"/>
      </c>
      <c r="FQ6" s="1">
        <f t="shared" si="105"/>
      </c>
      <c r="FR6" s="1">
        <f ca="1" t="shared" si="186"/>
      </c>
      <c r="FS6" s="1">
        <f t="shared" si="106"/>
      </c>
      <c r="FT6" s="1">
        <f t="shared" si="107"/>
      </c>
      <c r="FU6" s="1">
        <f ca="1" t="shared" si="187"/>
      </c>
      <c r="FV6" s="1">
        <f t="shared" si="108"/>
      </c>
      <c r="FW6" s="1">
        <f t="shared" si="109"/>
      </c>
      <c r="FX6" s="1">
        <f ca="1" t="shared" si="188"/>
      </c>
      <c r="FY6" s="1">
        <f t="shared" si="110"/>
      </c>
      <c r="FZ6" s="1">
        <f t="shared" si="111"/>
      </c>
      <c r="GA6" s="1">
        <f ca="1" t="shared" si="189"/>
      </c>
      <c r="GB6" s="1">
        <f t="shared" si="112"/>
      </c>
      <c r="GC6" s="1">
        <f t="shared" si="113"/>
      </c>
      <c r="GD6" s="1">
        <f ca="1" t="shared" si="190"/>
      </c>
      <c r="GE6" s="1">
        <f t="shared" si="114"/>
      </c>
      <c r="GF6" s="1">
        <f t="shared" si="115"/>
      </c>
      <c r="GG6" s="1">
        <f ca="1" t="shared" si="191"/>
      </c>
      <c r="GH6" s="1">
        <f t="shared" si="116"/>
      </c>
      <c r="GI6" s="1">
        <f t="shared" si="117"/>
      </c>
      <c r="GJ6" s="1">
        <f ca="1" t="shared" si="192"/>
      </c>
      <c r="GK6" s="1">
        <f t="shared" si="118"/>
      </c>
      <c r="GL6" s="1">
        <f t="shared" si="119"/>
      </c>
      <c r="GM6" s="1">
        <f ca="1" t="shared" si="193"/>
      </c>
      <c r="GN6" s="1">
        <f t="shared" si="120"/>
      </c>
      <c r="GO6" s="1">
        <f t="shared" si="121"/>
      </c>
      <c r="GP6" s="1">
        <f ca="1" t="shared" si="194"/>
      </c>
      <c r="GQ6" s="1">
        <f t="shared" si="122"/>
      </c>
      <c r="GR6" s="1">
        <f t="shared" si="123"/>
      </c>
      <c r="GS6" s="1">
        <f ca="1" t="shared" si="195"/>
      </c>
      <c r="GT6" s="1">
        <f t="shared" si="124"/>
      </c>
      <c r="GU6" s="1">
        <f t="shared" si="125"/>
      </c>
      <c r="GV6" s="1">
        <f ca="1" t="shared" si="196"/>
      </c>
      <c r="GW6" s="1">
        <f t="shared" si="126"/>
      </c>
      <c r="GX6" s="1">
        <f t="shared" si="127"/>
      </c>
      <c r="GY6" s="1">
        <f ca="1" t="shared" si="197"/>
      </c>
      <c r="GZ6" s="1">
        <f t="shared" si="128"/>
      </c>
      <c r="HA6" s="1">
        <f t="shared" si="129"/>
      </c>
    </row>
    <row r="7" spans="3:209" ht="12.75">
      <c r="C7" t="s">
        <v>2</v>
      </c>
      <c r="D7" s="52" t="s">
        <v>77</v>
      </c>
      <c r="E7">
        <v>2</v>
      </c>
      <c r="F7" s="13" t="s">
        <v>22</v>
      </c>
      <c r="G7" s="9">
        <f ca="1" t="shared" si="130"/>
        <v>0</v>
      </c>
      <c r="H7">
        <f t="shared" si="131"/>
        <v>0</v>
      </c>
      <c r="I7">
        <f t="shared" si="132"/>
      </c>
      <c r="J7" s="175"/>
      <c r="K7" s="175" t="s">
        <v>301</v>
      </c>
      <c r="L7" s="175"/>
      <c r="M7" s="176" t="s">
        <v>76</v>
      </c>
      <c r="N7">
        <v>17</v>
      </c>
      <c r="O7" s="1">
        <f ca="1" t="shared" si="133"/>
      </c>
      <c r="P7" s="1">
        <f t="shared" si="0"/>
      </c>
      <c r="Q7" s="1">
        <f t="shared" si="1"/>
      </c>
      <c r="R7" s="1">
        <f ca="1" t="shared" si="134"/>
      </c>
      <c r="S7" s="1">
        <f t="shared" si="2"/>
      </c>
      <c r="T7" s="1">
        <f t="shared" si="3"/>
      </c>
      <c r="U7" s="1">
        <f ca="1" t="shared" si="135"/>
      </c>
      <c r="V7" s="1">
        <f t="shared" si="4"/>
      </c>
      <c r="W7" s="1">
        <f t="shared" si="5"/>
      </c>
      <c r="X7" s="1">
        <f ca="1" t="shared" si="136"/>
      </c>
      <c r="Y7" s="1">
        <f t="shared" si="6"/>
      </c>
      <c r="Z7" s="1">
        <f t="shared" si="7"/>
      </c>
      <c r="AA7" s="1">
        <f ca="1" t="shared" si="137"/>
      </c>
      <c r="AB7" s="1">
        <f t="shared" si="8"/>
      </c>
      <c r="AC7" s="1">
        <f t="shared" si="9"/>
      </c>
      <c r="AD7" s="1">
        <f ca="1" t="shared" si="138"/>
      </c>
      <c r="AE7" s="1">
        <f t="shared" si="10"/>
      </c>
      <c r="AF7" s="1">
        <f t="shared" si="11"/>
      </c>
      <c r="AG7" s="1">
        <f ca="1" t="shared" si="139"/>
      </c>
      <c r="AH7" s="1">
        <f t="shared" si="12"/>
      </c>
      <c r="AI7" s="1">
        <f t="shared" si="13"/>
      </c>
      <c r="AJ7" s="1">
        <f ca="1" t="shared" si="140"/>
      </c>
      <c r="AK7" s="1">
        <f t="shared" si="14"/>
      </c>
      <c r="AL7" s="1">
        <f t="shared" si="15"/>
      </c>
      <c r="AM7" s="1">
        <f ca="1" t="shared" si="141"/>
      </c>
      <c r="AN7" s="1">
        <f t="shared" si="16"/>
      </c>
      <c r="AO7" s="1">
        <f t="shared" si="17"/>
      </c>
      <c r="AP7" s="1">
        <f ca="1" t="shared" si="142"/>
      </c>
      <c r="AQ7" s="1">
        <f t="shared" si="18"/>
      </c>
      <c r="AR7" s="1">
        <f t="shared" si="19"/>
      </c>
      <c r="AS7" s="1">
        <f ca="1" t="shared" si="143"/>
      </c>
      <c r="AT7" s="1">
        <f t="shared" si="20"/>
      </c>
      <c r="AU7" s="1">
        <f t="shared" si="21"/>
      </c>
      <c r="AV7" s="1">
        <f ca="1" t="shared" si="144"/>
      </c>
      <c r="AW7" s="1">
        <f t="shared" si="22"/>
      </c>
      <c r="AX7" s="1">
        <f t="shared" si="23"/>
      </c>
      <c r="AY7" s="1">
        <f ca="1" t="shared" si="145"/>
      </c>
      <c r="AZ7" s="1">
        <f t="shared" si="24"/>
      </c>
      <c r="BA7" s="1">
        <f t="shared" si="25"/>
      </c>
      <c r="BB7" s="1">
        <f ca="1" t="shared" si="146"/>
      </c>
      <c r="BC7" s="1">
        <f t="shared" si="26"/>
      </c>
      <c r="BD7" s="1">
        <f t="shared" si="27"/>
      </c>
      <c r="BE7" s="1">
        <f ca="1" t="shared" si="147"/>
      </c>
      <c r="BF7" s="1">
        <f t="shared" si="28"/>
      </c>
      <c r="BG7" s="1">
        <f t="shared" si="29"/>
      </c>
      <c r="BH7" s="1">
        <f ca="1" t="shared" si="148"/>
      </c>
      <c r="BI7" s="1">
        <f t="shared" si="30"/>
      </c>
      <c r="BJ7" s="1">
        <f t="shared" si="31"/>
      </c>
      <c r="BK7" s="1">
        <f ca="1" t="shared" si="149"/>
      </c>
      <c r="BL7" s="1">
        <f t="shared" si="32"/>
      </c>
      <c r="BM7" s="1">
        <f t="shared" si="33"/>
      </c>
      <c r="BN7" s="1">
        <f ca="1" t="shared" si="150"/>
      </c>
      <c r="BO7" s="1">
        <f t="shared" si="34"/>
      </c>
      <c r="BP7" s="1">
        <f t="shared" si="35"/>
      </c>
      <c r="BQ7" s="1">
        <f ca="1" t="shared" si="151"/>
      </c>
      <c r="BR7" s="1">
        <f t="shared" si="36"/>
      </c>
      <c r="BS7" s="1">
        <f t="shared" si="37"/>
      </c>
      <c r="BT7" s="1">
        <f ca="1" t="shared" si="152"/>
      </c>
      <c r="BU7" s="1">
        <f t="shared" si="38"/>
      </c>
      <c r="BV7" s="1">
        <f t="shared" si="39"/>
      </c>
      <c r="BW7" s="1">
        <f ca="1" t="shared" si="153"/>
      </c>
      <c r="BX7" s="1">
        <f t="shared" si="40"/>
      </c>
      <c r="BY7" s="1">
        <f t="shared" si="41"/>
      </c>
      <c r="BZ7" s="1">
        <f ca="1" t="shared" si="154"/>
      </c>
      <c r="CA7" s="1">
        <f t="shared" si="42"/>
      </c>
      <c r="CB7" s="1">
        <f t="shared" si="43"/>
      </c>
      <c r="CC7" s="1">
        <f ca="1" t="shared" si="155"/>
      </c>
      <c r="CD7" s="1">
        <f t="shared" si="44"/>
      </c>
      <c r="CE7" s="1">
        <f t="shared" si="45"/>
      </c>
      <c r="CF7" s="1">
        <f ca="1" t="shared" si="156"/>
      </c>
      <c r="CG7" s="1">
        <f t="shared" si="46"/>
      </c>
      <c r="CH7" s="1">
        <f t="shared" si="47"/>
      </c>
      <c r="CI7" s="1">
        <f ca="1" t="shared" si="157"/>
      </c>
      <c r="CJ7" s="1">
        <f t="shared" si="48"/>
      </c>
      <c r="CK7" s="1">
        <f t="shared" si="49"/>
      </c>
      <c r="CL7" s="1">
        <f ca="1" t="shared" si="158"/>
      </c>
      <c r="CM7" s="1">
        <f t="shared" si="50"/>
      </c>
      <c r="CN7" s="1">
        <f t="shared" si="51"/>
      </c>
      <c r="CO7" s="1">
        <f ca="1" t="shared" si="159"/>
      </c>
      <c r="CP7" s="1">
        <f t="shared" si="52"/>
      </c>
      <c r="CQ7" s="1">
        <f t="shared" si="53"/>
      </c>
      <c r="CR7" s="1">
        <f ca="1" t="shared" si="160"/>
      </c>
      <c r="CS7" s="1">
        <f t="shared" si="54"/>
      </c>
      <c r="CT7" s="1">
        <f t="shared" si="55"/>
      </c>
      <c r="CU7" s="1">
        <f ca="1" t="shared" si="161"/>
      </c>
      <c r="CV7" s="1">
        <f t="shared" si="56"/>
      </c>
      <c r="CW7" s="1">
        <f t="shared" si="57"/>
      </c>
      <c r="CX7" s="1">
        <f ca="1" t="shared" si="162"/>
      </c>
      <c r="CY7" s="1">
        <f t="shared" si="58"/>
      </c>
      <c r="CZ7" s="1">
        <f t="shared" si="59"/>
      </c>
      <c r="DA7" s="1">
        <f ca="1" t="shared" si="163"/>
      </c>
      <c r="DB7" s="1">
        <f t="shared" si="60"/>
      </c>
      <c r="DC7" s="1">
        <f t="shared" si="61"/>
      </c>
      <c r="DD7" s="1">
        <f ca="1" t="shared" si="164"/>
      </c>
      <c r="DE7" s="1">
        <f t="shared" si="62"/>
      </c>
      <c r="DF7" s="1">
        <f t="shared" si="63"/>
      </c>
      <c r="DG7" s="1">
        <f ca="1" t="shared" si="165"/>
      </c>
      <c r="DH7" s="1">
        <f t="shared" si="64"/>
      </c>
      <c r="DI7" s="1">
        <f t="shared" si="65"/>
      </c>
      <c r="DJ7" s="1">
        <f ca="1" t="shared" si="166"/>
      </c>
      <c r="DK7" s="1">
        <f t="shared" si="66"/>
      </c>
      <c r="DL7" s="1">
        <f t="shared" si="67"/>
      </c>
      <c r="DM7" s="1">
        <f ca="1" t="shared" si="167"/>
      </c>
      <c r="DN7" s="1">
        <f t="shared" si="68"/>
      </c>
      <c r="DO7" s="1">
        <f t="shared" si="69"/>
      </c>
      <c r="DP7" s="1">
        <f ca="1" t="shared" si="168"/>
      </c>
      <c r="DQ7" s="1">
        <f t="shared" si="70"/>
      </c>
      <c r="DR7" s="1">
        <f t="shared" si="71"/>
      </c>
      <c r="DS7" s="1">
        <f ca="1" t="shared" si="169"/>
      </c>
      <c r="DT7" s="1">
        <f t="shared" si="72"/>
      </c>
      <c r="DU7" s="1">
        <f t="shared" si="73"/>
      </c>
      <c r="DV7" s="1">
        <f ca="1" t="shared" si="170"/>
      </c>
      <c r="DW7" s="1">
        <f t="shared" si="74"/>
      </c>
      <c r="DX7" s="1">
        <f t="shared" si="75"/>
      </c>
      <c r="DY7" s="1">
        <f ca="1" t="shared" si="171"/>
      </c>
      <c r="DZ7" s="1">
        <f t="shared" si="76"/>
      </c>
      <c r="EA7" s="1">
        <f t="shared" si="77"/>
      </c>
      <c r="EB7" s="1">
        <f ca="1" t="shared" si="172"/>
      </c>
      <c r="EC7" s="1">
        <f t="shared" si="78"/>
      </c>
      <c r="ED7" s="1">
        <f t="shared" si="79"/>
      </c>
      <c r="EE7" s="1">
        <f ca="1" t="shared" si="173"/>
      </c>
      <c r="EF7" s="1">
        <f t="shared" si="80"/>
      </c>
      <c r="EG7" s="1">
        <f t="shared" si="81"/>
      </c>
      <c r="EH7" s="1">
        <f ca="1" t="shared" si="174"/>
      </c>
      <c r="EI7" s="1">
        <f t="shared" si="82"/>
      </c>
      <c r="EJ7" s="1">
        <f t="shared" si="83"/>
      </c>
      <c r="EK7" s="1">
        <f ca="1" t="shared" si="175"/>
      </c>
      <c r="EL7" s="1">
        <f t="shared" si="84"/>
      </c>
      <c r="EM7" s="1">
        <f t="shared" si="85"/>
      </c>
      <c r="EN7" s="1">
        <f ca="1" t="shared" si="176"/>
      </c>
      <c r="EO7" s="1">
        <f t="shared" si="86"/>
      </c>
      <c r="EP7" s="1">
        <f t="shared" si="87"/>
      </c>
      <c r="EQ7" s="1">
        <f ca="1" t="shared" si="177"/>
      </c>
      <c r="ER7" s="1">
        <f t="shared" si="88"/>
      </c>
      <c r="ES7" s="1">
        <f t="shared" si="89"/>
      </c>
      <c r="ET7" s="1">
        <f ca="1" t="shared" si="178"/>
      </c>
      <c r="EU7" s="1">
        <f t="shared" si="90"/>
      </c>
      <c r="EV7" s="1">
        <f t="shared" si="91"/>
      </c>
      <c r="EW7" s="1">
        <f ca="1" t="shared" si="179"/>
      </c>
      <c r="EX7" s="1">
        <f t="shared" si="92"/>
      </c>
      <c r="EY7" s="1">
        <f t="shared" si="93"/>
      </c>
      <c r="EZ7" s="1">
        <f ca="1" t="shared" si="180"/>
      </c>
      <c r="FA7" s="1">
        <f t="shared" si="94"/>
      </c>
      <c r="FB7" s="1">
        <f t="shared" si="95"/>
      </c>
      <c r="FC7" s="1">
        <f ca="1" t="shared" si="181"/>
      </c>
      <c r="FD7" s="1">
        <f t="shared" si="96"/>
      </c>
      <c r="FE7" s="1">
        <f t="shared" si="97"/>
      </c>
      <c r="FF7" s="1">
        <f ca="1" t="shared" si="182"/>
      </c>
      <c r="FG7" s="1">
        <f t="shared" si="98"/>
      </c>
      <c r="FH7" s="1">
        <f t="shared" si="99"/>
      </c>
      <c r="FI7" s="1">
        <f ca="1" t="shared" si="183"/>
      </c>
      <c r="FJ7" s="1">
        <f t="shared" si="100"/>
      </c>
      <c r="FK7" s="1">
        <f t="shared" si="101"/>
      </c>
      <c r="FL7" s="1">
        <f ca="1" t="shared" si="184"/>
      </c>
      <c r="FM7" s="1">
        <f t="shared" si="102"/>
      </c>
      <c r="FN7" s="1">
        <f t="shared" si="103"/>
      </c>
      <c r="FO7" s="1">
        <f ca="1" t="shared" si="185"/>
      </c>
      <c r="FP7" s="1">
        <f t="shared" si="104"/>
      </c>
      <c r="FQ7" s="1">
        <f t="shared" si="105"/>
      </c>
      <c r="FR7" s="1">
        <f ca="1" t="shared" si="186"/>
      </c>
      <c r="FS7" s="1">
        <f t="shared" si="106"/>
      </c>
      <c r="FT7" s="1">
        <f t="shared" si="107"/>
      </c>
      <c r="FU7" s="1">
        <f ca="1" t="shared" si="187"/>
      </c>
      <c r="FV7" s="1">
        <f t="shared" si="108"/>
      </c>
      <c r="FW7" s="1">
        <f t="shared" si="109"/>
      </c>
      <c r="FX7" s="1">
        <f ca="1" t="shared" si="188"/>
      </c>
      <c r="FY7" s="1">
        <f t="shared" si="110"/>
      </c>
      <c r="FZ7" s="1">
        <f t="shared" si="111"/>
      </c>
      <c r="GA7" s="1">
        <f ca="1" t="shared" si="189"/>
      </c>
      <c r="GB7" s="1">
        <f t="shared" si="112"/>
      </c>
      <c r="GC7" s="1">
        <f t="shared" si="113"/>
      </c>
      <c r="GD7" s="1">
        <f ca="1" t="shared" si="190"/>
      </c>
      <c r="GE7" s="1">
        <f t="shared" si="114"/>
      </c>
      <c r="GF7" s="1">
        <f t="shared" si="115"/>
      </c>
      <c r="GG7" s="1">
        <f ca="1" t="shared" si="191"/>
      </c>
      <c r="GH7" s="1">
        <f t="shared" si="116"/>
      </c>
      <c r="GI7" s="1">
        <f t="shared" si="117"/>
      </c>
      <c r="GJ7" s="1">
        <f ca="1" t="shared" si="192"/>
      </c>
      <c r="GK7" s="1">
        <f t="shared" si="118"/>
      </c>
      <c r="GL7" s="1">
        <f t="shared" si="119"/>
      </c>
      <c r="GM7" s="1">
        <f ca="1" t="shared" si="193"/>
      </c>
      <c r="GN7" s="1">
        <f t="shared" si="120"/>
      </c>
      <c r="GO7" s="1">
        <f t="shared" si="121"/>
      </c>
      <c r="GP7" s="1">
        <f ca="1" t="shared" si="194"/>
      </c>
      <c r="GQ7" s="1">
        <f t="shared" si="122"/>
      </c>
      <c r="GR7" s="1">
        <f t="shared" si="123"/>
      </c>
      <c r="GS7" s="1">
        <f ca="1" t="shared" si="195"/>
      </c>
      <c r="GT7" s="1">
        <f t="shared" si="124"/>
      </c>
      <c r="GU7" s="1">
        <f t="shared" si="125"/>
      </c>
      <c r="GV7" s="1">
        <f ca="1" t="shared" si="196"/>
      </c>
      <c r="GW7" s="1">
        <f t="shared" si="126"/>
      </c>
      <c r="GX7" s="1">
        <f t="shared" si="127"/>
      </c>
      <c r="GY7" s="1">
        <f ca="1" t="shared" si="197"/>
      </c>
      <c r="GZ7" s="1">
        <f t="shared" si="128"/>
      </c>
      <c r="HA7" s="1">
        <f t="shared" si="129"/>
      </c>
    </row>
    <row r="8" spans="3:209" ht="15">
      <c r="C8" s="170" t="s">
        <v>267</v>
      </c>
      <c r="F8" s="133" t="s">
        <v>218</v>
      </c>
      <c r="G8" s="9">
        <f ca="1" t="shared" si="130"/>
        <v>0</v>
      </c>
      <c r="H8">
        <f t="shared" si="131"/>
        <v>0</v>
      </c>
      <c r="I8">
        <f t="shared" si="132"/>
      </c>
      <c r="J8" s="175"/>
      <c r="K8" s="175" t="s">
        <v>301</v>
      </c>
      <c r="L8" s="175"/>
      <c r="M8" s="176" t="s">
        <v>76</v>
      </c>
      <c r="N8">
        <v>20</v>
      </c>
      <c r="O8" s="1">
        <f ca="1" t="shared" si="133"/>
      </c>
      <c r="P8" s="1">
        <f t="shared" si="0"/>
      </c>
      <c r="Q8" s="1">
        <f t="shared" si="1"/>
      </c>
      <c r="R8" s="1">
        <f ca="1" t="shared" si="134"/>
      </c>
      <c r="S8" s="1">
        <f t="shared" si="2"/>
      </c>
      <c r="T8" s="1">
        <f t="shared" si="3"/>
      </c>
      <c r="U8" s="1">
        <f ca="1" t="shared" si="135"/>
      </c>
      <c r="V8" s="1">
        <f t="shared" si="4"/>
      </c>
      <c r="W8" s="1">
        <f t="shared" si="5"/>
      </c>
      <c r="X8" s="1">
        <f ca="1" t="shared" si="136"/>
      </c>
      <c r="Y8" s="1">
        <f t="shared" si="6"/>
      </c>
      <c r="Z8" s="1">
        <f t="shared" si="7"/>
      </c>
      <c r="AA8" s="1">
        <f ca="1" t="shared" si="137"/>
      </c>
      <c r="AB8" s="1">
        <f t="shared" si="8"/>
      </c>
      <c r="AC8" s="1">
        <f t="shared" si="9"/>
      </c>
      <c r="AD8" s="1">
        <f ca="1" t="shared" si="138"/>
      </c>
      <c r="AE8" s="1">
        <f t="shared" si="10"/>
      </c>
      <c r="AF8" s="1">
        <f t="shared" si="11"/>
      </c>
      <c r="AG8" s="1">
        <f ca="1" t="shared" si="139"/>
      </c>
      <c r="AH8" s="1">
        <f t="shared" si="12"/>
      </c>
      <c r="AI8" s="1">
        <f t="shared" si="13"/>
      </c>
      <c r="AJ8" s="1">
        <f ca="1" t="shared" si="140"/>
      </c>
      <c r="AK8" s="1">
        <f t="shared" si="14"/>
      </c>
      <c r="AL8" s="1">
        <f t="shared" si="15"/>
      </c>
      <c r="AM8" s="1">
        <f ca="1" t="shared" si="141"/>
      </c>
      <c r="AN8" s="1">
        <f t="shared" si="16"/>
      </c>
      <c r="AO8" s="1">
        <f t="shared" si="17"/>
      </c>
      <c r="AP8" s="1">
        <f ca="1" t="shared" si="142"/>
      </c>
      <c r="AQ8" s="1">
        <f t="shared" si="18"/>
      </c>
      <c r="AR8" s="1">
        <f t="shared" si="19"/>
      </c>
      <c r="AS8" s="1">
        <f ca="1" t="shared" si="143"/>
      </c>
      <c r="AT8" s="1">
        <f t="shared" si="20"/>
      </c>
      <c r="AU8" s="1">
        <f t="shared" si="21"/>
      </c>
      <c r="AV8" s="1">
        <f ca="1" t="shared" si="144"/>
      </c>
      <c r="AW8" s="1">
        <f t="shared" si="22"/>
      </c>
      <c r="AX8" s="1">
        <f t="shared" si="23"/>
      </c>
      <c r="AY8" s="1">
        <f ca="1" t="shared" si="145"/>
      </c>
      <c r="AZ8" s="1">
        <f t="shared" si="24"/>
      </c>
      <c r="BA8" s="1">
        <f t="shared" si="25"/>
      </c>
      <c r="BB8" s="1">
        <f ca="1" t="shared" si="146"/>
      </c>
      <c r="BC8" s="1">
        <f t="shared" si="26"/>
      </c>
      <c r="BD8" s="1">
        <f t="shared" si="27"/>
      </c>
      <c r="BE8" s="1">
        <f ca="1" t="shared" si="147"/>
      </c>
      <c r="BF8" s="1">
        <f t="shared" si="28"/>
      </c>
      <c r="BG8" s="1">
        <f t="shared" si="29"/>
      </c>
      <c r="BH8" s="1">
        <f ca="1" t="shared" si="148"/>
      </c>
      <c r="BI8" s="1">
        <f t="shared" si="30"/>
      </c>
      <c r="BJ8" s="1">
        <f t="shared" si="31"/>
      </c>
      <c r="BK8" s="1">
        <f ca="1" t="shared" si="149"/>
      </c>
      <c r="BL8" s="1">
        <f t="shared" si="32"/>
      </c>
      <c r="BM8" s="1">
        <f t="shared" si="33"/>
      </c>
      <c r="BN8" s="1">
        <f ca="1" t="shared" si="150"/>
      </c>
      <c r="BO8" s="1">
        <f t="shared" si="34"/>
      </c>
      <c r="BP8" s="1">
        <f t="shared" si="35"/>
      </c>
      <c r="BQ8" s="1">
        <f ca="1" t="shared" si="151"/>
      </c>
      <c r="BR8" s="1">
        <f t="shared" si="36"/>
      </c>
      <c r="BS8" s="1">
        <f t="shared" si="37"/>
      </c>
      <c r="BT8" s="1">
        <f ca="1" t="shared" si="152"/>
      </c>
      <c r="BU8" s="1">
        <f t="shared" si="38"/>
      </c>
      <c r="BV8" s="1">
        <f t="shared" si="39"/>
      </c>
      <c r="BW8" s="1">
        <f ca="1" t="shared" si="153"/>
      </c>
      <c r="BX8" s="1">
        <f t="shared" si="40"/>
      </c>
      <c r="BY8" s="1">
        <f t="shared" si="41"/>
      </c>
      <c r="BZ8" s="1">
        <f ca="1" t="shared" si="154"/>
      </c>
      <c r="CA8" s="1">
        <f t="shared" si="42"/>
      </c>
      <c r="CB8" s="1">
        <f t="shared" si="43"/>
      </c>
      <c r="CC8" s="1">
        <f ca="1" t="shared" si="155"/>
      </c>
      <c r="CD8" s="1">
        <f t="shared" si="44"/>
      </c>
      <c r="CE8" s="1">
        <f t="shared" si="45"/>
      </c>
      <c r="CF8" s="1">
        <f ca="1" t="shared" si="156"/>
      </c>
      <c r="CG8" s="1">
        <f t="shared" si="46"/>
      </c>
      <c r="CH8" s="1">
        <f t="shared" si="47"/>
      </c>
      <c r="CI8" s="1">
        <f ca="1" t="shared" si="157"/>
      </c>
      <c r="CJ8" s="1">
        <f t="shared" si="48"/>
      </c>
      <c r="CK8" s="1">
        <f t="shared" si="49"/>
      </c>
      <c r="CL8" s="1">
        <f ca="1" t="shared" si="158"/>
      </c>
      <c r="CM8" s="1">
        <f t="shared" si="50"/>
      </c>
      <c r="CN8" s="1">
        <f t="shared" si="51"/>
      </c>
      <c r="CO8" s="1">
        <f ca="1" t="shared" si="159"/>
      </c>
      <c r="CP8" s="1">
        <f t="shared" si="52"/>
      </c>
      <c r="CQ8" s="1">
        <f t="shared" si="53"/>
      </c>
      <c r="CR8" s="1">
        <f ca="1" t="shared" si="160"/>
      </c>
      <c r="CS8" s="1">
        <f t="shared" si="54"/>
      </c>
      <c r="CT8" s="1">
        <f t="shared" si="55"/>
      </c>
      <c r="CU8" s="1">
        <f ca="1" t="shared" si="161"/>
      </c>
      <c r="CV8" s="1">
        <f t="shared" si="56"/>
      </c>
      <c r="CW8" s="1">
        <f t="shared" si="57"/>
      </c>
      <c r="CX8" s="1">
        <f ca="1" t="shared" si="162"/>
      </c>
      <c r="CY8" s="1">
        <f t="shared" si="58"/>
      </c>
      <c r="CZ8" s="1">
        <f t="shared" si="59"/>
      </c>
      <c r="DA8" s="1">
        <f ca="1" t="shared" si="163"/>
      </c>
      <c r="DB8" s="1">
        <f t="shared" si="60"/>
      </c>
      <c r="DC8" s="1">
        <f t="shared" si="61"/>
      </c>
      <c r="DD8" s="1">
        <f ca="1" t="shared" si="164"/>
      </c>
      <c r="DE8" s="1">
        <f t="shared" si="62"/>
      </c>
      <c r="DF8" s="1">
        <f t="shared" si="63"/>
      </c>
      <c r="DG8" s="1">
        <f ca="1" t="shared" si="165"/>
      </c>
      <c r="DH8" s="1">
        <f t="shared" si="64"/>
      </c>
      <c r="DI8" s="1">
        <f t="shared" si="65"/>
      </c>
      <c r="DJ8" s="1">
        <f ca="1" t="shared" si="166"/>
      </c>
      <c r="DK8" s="1">
        <f t="shared" si="66"/>
      </c>
      <c r="DL8" s="1">
        <f t="shared" si="67"/>
      </c>
      <c r="DM8" s="1">
        <f ca="1" t="shared" si="167"/>
      </c>
      <c r="DN8" s="1">
        <f t="shared" si="68"/>
      </c>
      <c r="DO8" s="1">
        <f t="shared" si="69"/>
      </c>
      <c r="DP8" s="1">
        <f ca="1" t="shared" si="168"/>
      </c>
      <c r="DQ8" s="1">
        <f t="shared" si="70"/>
      </c>
      <c r="DR8" s="1">
        <f t="shared" si="71"/>
      </c>
      <c r="DS8" s="1">
        <f ca="1" t="shared" si="169"/>
      </c>
      <c r="DT8" s="1">
        <f t="shared" si="72"/>
      </c>
      <c r="DU8" s="1">
        <f t="shared" si="73"/>
      </c>
      <c r="DV8" s="1">
        <f ca="1" t="shared" si="170"/>
      </c>
      <c r="DW8" s="1">
        <f t="shared" si="74"/>
      </c>
      <c r="DX8" s="1">
        <f t="shared" si="75"/>
      </c>
      <c r="DY8" s="1">
        <f ca="1" t="shared" si="171"/>
      </c>
      <c r="DZ8" s="1">
        <f t="shared" si="76"/>
      </c>
      <c r="EA8" s="1">
        <f t="shared" si="77"/>
      </c>
      <c r="EB8" s="1">
        <f ca="1" t="shared" si="172"/>
      </c>
      <c r="EC8" s="1">
        <f t="shared" si="78"/>
      </c>
      <c r="ED8" s="1">
        <f t="shared" si="79"/>
      </c>
      <c r="EE8" s="1">
        <f ca="1" t="shared" si="173"/>
      </c>
      <c r="EF8" s="1">
        <f t="shared" si="80"/>
      </c>
      <c r="EG8" s="1">
        <f t="shared" si="81"/>
      </c>
      <c r="EH8" s="1">
        <f ca="1" t="shared" si="174"/>
      </c>
      <c r="EI8" s="1">
        <f t="shared" si="82"/>
      </c>
      <c r="EJ8" s="1">
        <f t="shared" si="83"/>
      </c>
      <c r="EK8" s="1">
        <f ca="1" t="shared" si="175"/>
      </c>
      <c r="EL8" s="1">
        <f t="shared" si="84"/>
      </c>
      <c r="EM8" s="1">
        <f t="shared" si="85"/>
      </c>
      <c r="EN8" s="1">
        <f ca="1" t="shared" si="176"/>
      </c>
      <c r="EO8" s="1">
        <f t="shared" si="86"/>
      </c>
      <c r="EP8" s="1">
        <f t="shared" si="87"/>
      </c>
      <c r="EQ8" s="1">
        <f ca="1" t="shared" si="177"/>
      </c>
      <c r="ER8" s="1">
        <f t="shared" si="88"/>
      </c>
      <c r="ES8" s="1">
        <f t="shared" si="89"/>
      </c>
      <c r="ET8" s="1">
        <f ca="1" t="shared" si="178"/>
      </c>
      <c r="EU8" s="1">
        <f t="shared" si="90"/>
      </c>
      <c r="EV8" s="1">
        <f t="shared" si="91"/>
      </c>
      <c r="EW8" s="1">
        <f ca="1" t="shared" si="179"/>
      </c>
      <c r="EX8" s="1">
        <f t="shared" si="92"/>
      </c>
      <c r="EY8" s="1">
        <f t="shared" si="93"/>
      </c>
      <c r="EZ8" s="1">
        <f ca="1" t="shared" si="180"/>
      </c>
      <c r="FA8" s="1">
        <f t="shared" si="94"/>
      </c>
      <c r="FB8" s="1">
        <f t="shared" si="95"/>
      </c>
      <c r="FC8" s="1">
        <f ca="1" t="shared" si="181"/>
      </c>
      <c r="FD8" s="1">
        <f t="shared" si="96"/>
      </c>
      <c r="FE8" s="1">
        <f t="shared" si="97"/>
      </c>
      <c r="FF8" s="1">
        <f ca="1" t="shared" si="182"/>
      </c>
      <c r="FG8" s="1">
        <f t="shared" si="98"/>
      </c>
      <c r="FH8" s="1">
        <f t="shared" si="99"/>
      </c>
      <c r="FI8" s="1">
        <f ca="1" t="shared" si="183"/>
      </c>
      <c r="FJ8" s="1">
        <f t="shared" si="100"/>
      </c>
      <c r="FK8" s="1">
        <f t="shared" si="101"/>
      </c>
      <c r="FL8" s="1">
        <f ca="1" t="shared" si="184"/>
      </c>
      <c r="FM8" s="1">
        <f t="shared" si="102"/>
      </c>
      <c r="FN8" s="1">
        <f t="shared" si="103"/>
      </c>
      <c r="FO8" s="1">
        <f ca="1" t="shared" si="185"/>
      </c>
      <c r="FP8" s="1">
        <f t="shared" si="104"/>
      </c>
      <c r="FQ8" s="1">
        <f t="shared" si="105"/>
      </c>
      <c r="FR8" s="1">
        <f ca="1" t="shared" si="186"/>
      </c>
      <c r="FS8" s="1">
        <f t="shared" si="106"/>
      </c>
      <c r="FT8" s="1">
        <f t="shared" si="107"/>
      </c>
      <c r="FU8" s="1">
        <f ca="1" t="shared" si="187"/>
      </c>
      <c r="FV8" s="1">
        <f t="shared" si="108"/>
      </c>
      <c r="FW8" s="1">
        <f t="shared" si="109"/>
      </c>
      <c r="FX8" s="1">
        <f ca="1" t="shared" si="188"/>
      </c>
      <c r="FY8" s="1">
        <f t="shared" si="110"/>
      </c>
      <c r="FZ8" s="1">
        <f t="shared" si="111"/>
      </c>
      <c r="GA8" s="1">
        <f ca="1" t="shared" si="189"/>
      </c>
      <c r="GB8" s="1">
        <f t="shared" si="112"/>
      </c>
      <c r="GC8" s="1">
        <f t="shared" si="113"/>
      </c>
      <c r="GD8" s="1">
        <f ca="1" t="shared" si="190"/>
      </c>
      <c r="GE8" s="1">
        <f t="shared" si="114"/>
      </c>
      <c r="GF8" s="1">
        <f t="shared" si="115"/>
      </c>
      <c r="GG8" s="1">
        <f ca="1" t="shared" si="191"/>
      </c>
      <c r="GH8" s="1">
        <f t="shared" si="116"/>
      </c>
      <c r="GI8" s="1">
        <f t="shared" si="117"/>
      </c>
      <c r="GJ8" s="1">
        <f ca="1" t="shared" si="192"/>
      </c>
      <c r="GK8" s="1">
        <f t="shared" si="118"/>
      </c>
      <c r="GL8" s="1">
        <f t="shared" si="119"/>
      </c>
      <c r="GM8" s="1">
        <f ca="1" t="shared" si="193"/>
      </c>
      <c r="GN8" s="1">
        <f t="shared" si="120"/>
      </c>
      <c r="GO8" s="1">
        <f t="shared" si="121"/>
      </c>
      <c r="GP8" s="1">
        <f ca="1" t="shared" si="194"/>
      </c>
      <c r="GQ8" s="1">
        <f t="shared" si="122"/>
      </c>
      <c r="GR8" s="1">
        <f t="shared" si="123"/>
      </c>
      <c r="GS8" s="1">
        <f ca="1" t="shared" si="195"/>
      </c>
      <c r="GT8" s="1">
        <f t="shared" si="124"/>
      </c>
      <c r="GU8" s="1">
        <f t="shared" si="125"/>
      </c>
      <c r="GV8" s="1">
        <f ca="1" t="shared" si="196"/>
      </c>
      <c r="GW8" s="1">
        <f t="shared" si="126"/>
      </c>
      <c r="GX8" s="1">
        <f t="shared" si="127"/>
      </c>
      <c r="GY8" s="1">
        <f ca="1" t="shared" si="197"/>
      </c>
      <c r="GZ8" s="1">
        <f t="shared" si="128"/>
      </c>
      <c r="HA8" s="1">
        <f t="shared" si="129"/>
      </c>
    </row>
    <row r="9" spans="3:209" ht="12.75">
      <c r="C9" s="171" t="s">
        <v>2</v>
      </c>
      <c r="D9" s="11" t="s">
        <v>75</v>
      </c>
      <c r="E9">
        <v>0</v>
      </c>
      <c r="F9" s="13" t="s">
        <v>269</v>
      </c>
      <c r="G9" s="9">
        <f ca="1" t="shared" si="130"/>
        <v>0</v>
      </c>
      <c r="H9">
        <f t="shared" si="131"/>
        <v>0</v>
      </c>
      <c r="I9">
        <f t="shared" si="132"/>
      </c>
      <c r="J9" s="175"/>
      <c r="K9" s="175" t="s">
        <v>301</v>
      </c>
      <c r="L9" s="175"/>
      <c r="M9" s="176" t="s">
        <v>76</v>
      </c>
      <c r="N9">
        <v>23</v>
      </c>
      <c r="O9" s="1">
        <f ca="1" t="shared" si="133"/>
      </c>
      <c r="P9" s="1">
        <f t="shared" si="0"/>
      </c>
      <c r="Q9" s="1">
        <f t="shared" si="1"/>
      </c>
      <c r="R9" s="1">
        <f ca="1" t="shared" si="134"/>
      </c>
      <c r="S9" s="1">
        <f t="shared" si="2"/>
      </c>
      <c r="T9" s="1">
        <f t="shared" si="3"/>
      </c>
      <c r="U9" s="1">
        <f ca="1" t="shared" si="135"/>
      </c>
      <c r="V9" s="1">
        <f t="shared" si="4"/>
      </c>
      <c r="W9" s="1">
        <f t="shared" si="5"/>
      </c>
      <c r="X9" s="1">
        <f ca="1" t="shared" si="136"/>
      </c>
      <c r="Y9" s="1">
        <f t="shared" si="6"/>
      </c>
      <c r="Z9" s="1">
        <f t="shared" si="7"/>
      </c>
      <c r="AA9" s="1">
        <f ca="1" t="shared" si="137"/>
      </c>
      <c r="AB9" s="1">
        <f t="shared" si="8"/>
      </c>
      <c r="AC9" s="1">
        <f t="shared" si="9"/>
      </c>
      <c r="AD9" s="1">
        <f ca="1" t="shared" si="138"/>
      </c>
      <c r="AE9" s="1">
        <f t="shared" si="10"/>
      </c>
      <c r="AF9" s="1">
        <f t="shared" si="11"/>
      </c>
      <c r="AG9" s="1">
        <f ca="1" t="shared" si="139"/>
      </c>
      <c r="AH9" s="1">
        <f t="shared" si="12"/>
      </c>
      <c r="AI9" s="1">
        <f t="shared" si="13"/>
      </c>
      <c r="AJ9" s="1">
        <f ca="1" t="shared" si="140"/>
      </c>
      <c r="AK9" s="1">
        <f t="shared" si="14"/>
      </c>
      <c r="AL9" s="1">
        <f t="shared" si="15"/>
      </c>
      <c r="AM9" s="1">
        <f ca="1" t="shared" si="141"/>
      </c>
      <c r="AN9" s="1">
        <f t="shared" si="16"/>
      </c>
      <c r="AO9" s="1">
        <f t="shared" si="17"/>
      </c>
      <c r="AP9" s="1">
        <f ca="1" t="shared" si="142"/>
      </c>
      <c r="AQ9" s="1">
        <f t="shared" si="18"/>
      </c>
      <c r="AR9" s="1">
        <f t="shared" si="19"/>
      </c>
      <c r="AS9" s="1">
        <f ca="1" t="shared" si="143"/>
      </c>
      <c r="AT9" s="1">
        <f t="shared" si="20"/>
      </c>
      <c r="AU9" s="1">
        <f t="shared" si="21"/>
      </c>
      <c r="AV9" s="1">
        <f ca="1" t="shared" si="144"/>
      </c>
      <c r="AW9" s="1">
        <f t="shared" si="22"/>
      </c>
      <c r="AX9" s="1">
        <f t="shared" si="23"/>
      </c>
      <c r="AY9" s="1">
        <f ca="1" t="shared" si="145"/>
      </c>
      <c r="AZ9" s="1">
        <f t="shared" si="24"/>
      </c>
      <c r="BA9" s="1">
        <f t="shared" si="25"/>
      </c>
      <c r="BB9" s="1">
        <f ca="1" t="shared" si="146"/>
      </c>
      <c r="BC9" s="1">
        <f t="shared" si="26"/>
      </c>
      <c r="BD9" s="1">
        <f t="shared" si="27"/>
      </c>
      <c r="BE9" s="1">
        <f ca="1" t="shared" si="147"/>
      </c>
      <c r="BF9" s="1">
        <f t="shared" si="28"/>
      </c>
      <c r="BG9" s="1">
        <f t="shared" si="29"/>
      </c>
      <c r="BH9" s="1">
        <f ca="1" t="shared" si="148"/>
      </c>
      <c r="BI9" s="1">
        <f t="shared" si="30"/>
      </c>
      <c r="BJ9" s="1">
        <f t="shared" si="31"/>
      </c>
      <c r="BK9" s="1">
        <f ca="1" t="shared" si="149"/>
      </c>
      <c r="BL9" s="1">
        <f t="shared" si="32"/>
      </c>
      <c r="BM9" s="1">
        <f t="shared" si="33"/>
      </c>
      <c r="BN9" s="1">
        <f ca="1" t="shared" si="150"/>
      </c>
      <c r="BO9" s="1">
        <f t="shared" si="34"/>
      </c>
      <c r="BP9" s="1">
        <f t="shared" si="35"/>
      </c>
      <c r="BQ9" s="1">
        <f ca="1" t="shared" si="151"/>
      </c>
      <c r="BR9" s="1">
        <f t="shared" si="36"/>
      </c>
      <c r="BS9" s="1">
        <f t="shared" si="37"/>
      </c>
      <c r="BT9" s="1">
        <f ca="1" t="shared" si="152"/>
      </c>
      <c r="BU9" s="1">
        <f t="shared" si="38"/>
      </c>
      <c r="BV9" s="1">
        <f t="shared" si="39"/>
      </c>
      <c r="BW9" s="1">
        <f ca="1" t="shared" si="153"/>
      </c>
      <c r="BX9" s="1">
        <f t="shared" si="40"/>
      </c>
      <c r="BY9" s="1">
        <f t="shared" si="41"/>
      </c>
      <c r="BZ9" s="1">
        <f ca="1" t="shared" si="154"/>
      </c>
      <c r="CA9" s="1">
        <f t="shared" si="42"/>
      </c>
      <c r="CB9" s="1">
        <f t="shared" si="43"/>
      </c>
      <c r="CC9" s="1">
        <f ca="1" t="shared" si="155"/>
      </c>
      <c r="CD9" s="1">
        <f t="shared" si="44"/>
      </c>
      <c r="CE9" s="1">
        <f t="shared" si="45"/>
      </c>
      <c r="CF9" s="1">
        <f ca="1" t="shared" si="156"/>
      </c>
      <c r="CG9" s="1">
        <f t="shared" si="46"/>
      </c>
      <c r="CH9" s="1">
        <f t="shared" si="47"/>
      </c>
      <c r="CI9" s="1">
        <f ca="1" t="shared" si="157"/>
      </c>
      <c r="CJ9" s="1">
        <f t="shared" si="48"/>
      </c>
      <c r="CK9" s="1">
        <f t="shared" si="49"/>
      </c>
      <c r="CL9" s="1">
        <f ca="1" t="shared" si="158"/>
      </c>
      <c r="CM9" s="1">
        <f t="shared" si="50"/>
      </c>
      <c r="CN9" s="1">
        <f t="shared" si="51"/>
      </c>
      <c r="CO9" s="1">
        <f ca="1" t="shared" si="159"/>
      </c>
      <c r="CP9" s="1">
        <f t="shared" si="52"/>
      </c>
      <c r="CQ9" s="1">
        <f t="shared" si="53"/>
      </c>
      <c r="CR9" s="1">
        <f ca="1" t="shared" si="160"/>
      </c>
      <c r="CS9" s="1">
        <f t="shared" si="54"/>
      </c>
      <c r="CT9" s="1">
        <f t="shared" si="55"/>
      </c>
      <c r="CU9" s="1">
        <f ca="1" t="shared" si="161"/>
      </c>
      <c r="CV9" s="1">
        <f t="shared" si="56"/>
      </c>
      <c r="CW9" s="1">
        <f t="shared" si="57"/>
      </c>
      <c r="CX9" s="1">
        <f ca="1" t="shared" si="162"/>
      </c>
      <c r="CY9" s="1">
        <f t="shared" si="58"/>
      </c>
      <c r="CZ9" s="1">
        <f t="shared" si="59"/>
      </c>
      <c r="DA9" s="1">
        <f ca="1" t="shared" si="163"/>
      </c>
      <c r="DB9" s="1">
        <f t="shared" si="60"/>
      </c>
      <c r="DC9" s="1">
        <f t="shared" si="61"/>
      </c>
      <c r="DD9" s="1">
        <f ca="1" t="shared" si="164"/>
      </c>
      <c r="DE9" s="1">
        <f t="shared" si="62"/>
      </c>
      <c r="DF9" s="1">
        <f t="shared" si="63"/>
      </c>
      <c r="DG9" s="1">
        <f ca="1" t="shared" si="165"/>
      </c>
      <c r="DH9" s="1">
        <f t="shared" si="64"/>
      </c>
      <c r="DI9" s="1">
        <f t="shared" si="65"/>
      </c>
      <c r="DJ9" s="1">
        <f ca="1" t="shared" si="166"/>
      </c>
      <c r="DK9" s="1">
        <f t="shared" si="66"/>
      </c>
      <c r="DL9" s="1">
        <f t="shared" si="67"/>
      </c>
      <c r="DM9" s="1">
        <f ca="1" t="shared" si="167"/>
      </c>
      <c r="DN9" s="1">
        <f t="shared" si="68"/>
      </c>
      <c r="DO9" s="1">
        <f t="shared" si="69"/>
      </c>
      <c r="DP9" s="1">
        <f ca="1" t="shared" si="168"/>
      </c>
      <c r="DQ9" s="1">
        <f t="shared" si="70"/>
      </c>
      <c r="DR9" s="1">
        <f t="shared" si="71"/>
      </c>
      <c r="DS9" s="1">
        <f ca="1" t="shared" si="169"/>
      </c>
      <c r="DT9" s="1">
        <f t="shared" si="72"/>
      </c>
      <c r="DU9" s="1">
        <f t="shared" si="73"/>
      </c>
      <c r="DV9" s="1">
        <f ca="1" t="shared" si="170"/>
      </c>
      <c r="DW9" s="1">
        <f t="shared" si="74"/>
      </c>
      <c r="DX9" s="1">
        <f t="shared" si="75"/>
      </c>
      <c r="DY9" s="1">
        <f ca="1" t="shared" si="171"/>
      </c>
      <c r="DZ9" s="1">
        <f t="shared" si="76"/>
      </c>
      <c r="EA9" s="1">
        <f t="shared" si="77"/>
      </c>
      <c r="EB9" s="1">
        <f ca="1" t="shared" si="172"/>
      </c>
      <c r="EC9" s="1">
        <f t="shared" si="78"/>
      </c>
      <c r="ED9" s="1">
        <f t="shared" si="79"/>
      </c>
      <c r="EE9" s="1">
        <f ca="1" t="shared" si="173"/>
      </c>
      <c r="EF9" s="1">
        <f t="shared" si="80"/>
      </c>
      <c r="EG9" s="1">
        <f t="shared" si="81"/>
      </c>
      <c r="EH9" s="1">
        <f ca="1" t="shared" si="174"/>
      </c>
      <c r="EI9" s="1">
        <f t="shared" si="82"/>
      </c>
      <c r="EJ9" s="1">
        <f t="shared" si="83"/>
      </c>
      <c r="EK9" s="1">
        <f ca="1" t="shared" si="175"/>
      </c>
      <c r="EL9" s="1">
        <f t="shared" si="84"/>
      </c>
      <c r="EM9" s="1">
        <f t="shared" si="85"/>
      </c>
      <c r="EN9" s="1">
        <f ca="1" t="shared" si="176"/>
      </c>
      <c r="EO9" s="1">
        <f t="shared" si="86"/>
      </c>
      <c r="EP9" s="1">
        <f t="shared" si="87"/>
      </c>
      <c r="EQ9" s="1">
        <f ca="1" t="shared" si="177"/>
      </c>
      <c r="ER9" s="1">
        <f t="shared" si="88"/>
      </c>
      <c r="ES9" s="1">
        <f t="shared" si="89"/>
      </c>
      <c r="ET9" s="1">
        <f ca="1" t="shared" si="178"/>
      </c>
      <c r="EU9" s="1">
        <f t="shared" si="90"/>
      </c>
      <c r="EV9" s="1">
        <f t="shared" si="91"/>
      </c>
      <c r="EW9" s="1">
        <f ca="1" t="shared" si="179"/>
      </c>
      <c r="EX9" s="1">
        <f t="shared" si="92"/>
      </c>
      <c r="EY9" s="1">
        <f t="shared" si="93"/>
      </c>
      <c r="EZ9" s="1">
        <f ca="1" t="shared" si="180"/>
      </c>
      <c r="FA9" s="1">
        <f t="shared" si="94"/>
      </c>
      <c r="FB9" s="1">
        <f t="shared" si="95"/>
      </c>
      <c r="FC9" s="1">
        <f ca="1" t="shared" si="181"/>
      </c>
      <c r="FD9" s="1">
        <f t="shared" si="96"/>
      </c>
      <c r="FE9" s="1">
        <f t="shared" si="97"/>
      </c>
      <c r="FF9" s="1">
        <f ca="1" t="shared" si="182"/>
      </c>
      <c r="FG9" s="1">
        <f t="shared" si="98"/>
      </c>
      <c r="FH9" s="1">
        <f t="shared" si="99"/>
      </c>
      <c r="FI9" s="1">
        <f ca="1" t="shared" si="183"/>
      </c>
      <c r="FJ9" s="1">
        <f t="shared" si="100"/>
      </c>
      <c r="FK9" s="1">
        <f t="shared" si="101"/>
      </c>
      <c r="FL9" s="1">
        <f ca="1" t="shared" si="184"/>
      </c>
      <c r="FM9" s="1">
        <f t="shared" si="102"/>
      </c>
      <c r="FN9" s="1">
        <f t="shared" si="103"/>
      </c>
      <c r="FO9" s="1">
        <f ca="1" t="shared" si="185"/>
      </c>
      <c r="FP9" s="1">
        <f t="shared" si="104"/>
      </c>
      <c r="FQ9" s="1">
        <f t="shared" si="105"/>
      </c>
      <c r="FR9" s="1">
        <f ca="1" t="shared" si="186"/>
      </c>
      <c r="FS9" s="1">
        <f t="shared" si="106"/>
      </c>
      <c r="FT9" s="1">
        <f t="shared" si="107"/>
      </c>
      <c r="FU9" s="1">
        <f ca="1" t="shared" si="187"/>
      </c>
      <c r="FV9" s="1">
        <f t="shared" si="108"/>
      </c>
      <c r="FW9" s="1">
        <f t="shared" si="109"/>
      </c>
      <c r="FX9" s="1">
        <f ca="1" t="shared" si="188"/>
      </c>
      <c r="FY9" s="1">
        <f t="shared" si="110"/>
      </c>
      <c r="FZ9" s="1">
        <f t="shared" si="111"/>
      </c>
      <c r="GA9" s="1">
        <f ca="1" t="shared" si="189"/>
      </c>
      <c r="GB9" s="1">
        <f t="shared" si="112"/>
      </c>
      <c r="GC9" s="1">
        <f t="shared" si="113"/>
      </c>
      <c r="GD9" s="1">
        <f ca="1" t="shared" si="190"/>
      </c>
      <c r="GE9" s="1">
        <f t="shared" si="114"/>
      </c>
      <c r="GF9" s="1">
        <f t="shared" si="115"/>
      </c>
      <c r="GG9" s="1">
        <f ca="1" t="shared" si="191"/>
      </c>
      <c r="GH9" s="1">
        <f t="shared" si="116"/>
      </c>
      <c r="GI9" s="1">
        <f t="shared" si="117"/>
      </c>
      <c r="GJ9" s="1">
        <f ca="1" t="shared" si="192"/>
      </c>
      <c r="GK9" s="1">
        <f t="shared" si="118"/>
      </c>
      <c r="GL9" s="1">
        <f t="shared" si="119"/>
      </c>
      <c r="GM9" s="1">
        <f ca="1" t="shared" si="193"/>
      </c>
      <c r="GN9" s="1">
        <f t="shared" si="120"/>
      </c>
      <c r="GO9" s="1">
        <f t="shared" si="121"/>
      </c>
      <c r="GP9" s="1">
        <f ca="1" t="shared" si="194"/>
      </c>
      <c r="GQ9" s="1">
        <f t="shared" si="122"/>
      </c>
      <c r="GR9" s="1">
        <f t="shared" si="123"/>
      </c>
      <c r="GS9" s="1">
        <f ca="1" t="shared" si="195"/>
      </c>
      <c r="GT9" s="1">
        <f t="shared" si="124"/>
      </c>
      <c r="GU9" s="1">
        <f t="shared" si="125"/>
      </c>
      <c r="GV9" s="1">
        <f ca="1" t="shared" si="196"/>
      </c>
      <c r="GW9" s="1">
        <f t="shared" si="126"/>
      </c>
      <c r="GX9" s="1">
        <f t="shared" si="127"/>
      </c>
      <c r="GY9" s="1">
        <f ca="1" t="shared" si="197"/>
      </c>
      <c r="GZ9" s="1">
        <f t="shared" si="128"/>
      </c>
      <c r="HA9" s="1">
        <f t="shared" si="129"/>
      </c>
    </row>
    <row r="10" spans="3:209" ht="12.75">
      <c r="C10" s="172">
        <v>45153</v>
      </c>
      <c r="D10" s="11" t="s">
        <v>76</v>
      </c>
      <c r="E10">
        <f>COUNTIF($M$3:$M$323,D10)</f>
        <v>73</v>
      </c>
      <c r="F10" s="13" t="s">
        <v>25</v>
      </c>
      <c r="G10" s="9">
        <f ca="1" t="shared" si="130"/>
        <v>0</v>
      </c>
      <c r="H10">
        <f t="shared" si="131"/>
        <v>0</v>
      </c>
      <c r="I10">
        <f t="shared" si="132"/>
      </c>
      <c r="J10" s="175"/>
      <c r="K10" s="175" t="s">
        <v>301</v>
      </c>
      <c r="L10" s="175"/>
      <c r="M10" s="176" t="s">
        <v>76</v>
      </c>
      <c r="N10">
        <v>26</v>
      </c>
      <c r="O10" s="1">
        <f ca="1" t="shared" si="133"/>
      </c>
      <c r="P10" s="1">
        <f t="shared" si="0"/>
      </c>
      <c r="Q10" s="1">
        <f t="shared" si="1"/>
      </c>
      <c r="R10" s="1">
        <f ca="1" t="shared" si="134"/>
      </c>
      <c r="S10" s="1">
        <f t="shared" si="2"/>
      </c>
      <c r="T10" s="1">
        <f t="shared" si="3"/>
      </c>
      <c r="U10" s="1">
        <f ca="1" t="shared" si="135"/>
      </c>
      <c r="V10" s="1">
        <f t="shared" si="4"/>
      </c>
      <c r="W10" s="1">
        <f t="shared" si="5"/>
      </c>
      <c r="X10" s="1">
        <f ca="1" t="shared" si="136"/>
      </c>
      <c r="Y10" s="1">
        <f t="shared" si="6"/>
      </c>
      <c r="Z10" s="1">
        <f t="shared" si="7"/>
      </c>
      <c r="AA10" s="1">
        <f ca="1" t="shared" si="137"/>
      </c>
      <c r="AB10" s="1">
        <f t="shared" si="8"/>
      </c>
      <c r="AC10" s="1">
        <f t="shared" si="9"/>
      </c>
      <c r="AD10" s="1">
        <f ca="1" t="shared" si="138"/>
      </c>
      <c r="AE10" s="1">
        <f t="shared" si="10"/>
      </c>
      <c r="AF10" s="1">
        <f t="shared" si="11"/>
      </c>
      <c r="AG10" s="1">
        <f ca="1" t="shared" si="139"/>
      </c>
      <c r="AH10" s="1">
        <f t="shared" si="12"/>
      </c>
      <c r="AI10" s="1">
        <f t="shared" si="13"/>
      </c>
      <c r="AJ10" s="1">
        <f ca="1" t="shared" si="140"/>
      </c>
      <c r="AK10" s="1">
        <f t="shared" si="14"/>
      </c>
      <c r="AL10" s="1">
        <f t="shared" si="15"/>
      </c>
      <c r="AM10" s="1">
        <f ca="1" t="shared" si="141"/>
      </c>
      <c r="AN10" s="1">
        <f t="shared" si="16"/>
      </c>
      <c r="AO10" s="1">
        <f t="shared" si="17"/>
      </c>
      <c r="AP10" s="1">
        <f ca="1" t="shared" si="142"/>
      </c>
      <c r="AQ10" s="1">
        <f t="shared" si="18"/>
      </c>
      <c r="AR10" s="1">
        <f t="shared" si="19"/>
      </c>
      <c r="AS10" s="1">
        <f ca="1" t="shared" si="143"/>
      </c>
      <c r="AT10" s="1">
        <f t="shared" si="20"/>
      </c>
      <c r="AU10" s="1">
        <f t="shared" si="21"/>
      </c>
      <c r="AV10" s="1">
        <f ca="1" t="shared" si="144"/>
      </c>
      <c r="AW10" s="1">
        <f t="shared" si="22"/>
      </c>
      <c r="AX10" s="1">
        <f t="shared" si="23"/>
      </c>
      <c r="AY10" s="1">
        <f ca="1" t="shared" si="145"/>
      </c>
      <c r="AZ10" s="1">
        <f t="shared" si="24"/>
      </c>
      <c r="BA10" s="1">
        <f t="shared" si="25"/>
      </c>
      <c r="BB10" s="1">
        <f ca="1" t="shared" si="146"/>
      </c>
      <c r="BC10" s="1">
        <f t="shared" si="26"/>
      </c>
      <c r="BD10" s="1">
        <f t="shared" si="27"/>
      </c>
      <c r="BE10" s="1">
        <f ca="1" t="shared" si="147"/>
      </c>
      <c r="BF10" s="1">
        <f t="shared" si="28"/>
      </c>
      <c r="BG10" s="1">
        <f t="shared" si="29"/>
      </c>
      <c r="BH10" s="1">
        <f ca="1" t="shared" si="148"/>
      </c>
      <c r="BI10" s="1">
        <f t="shared" si="30"/>
      </c>
      <c r="BJ10" s="1">
        <f t="shared" si="31"/>
      </c>
      <c r="BK10" s="1">
        <f ca="1" t="shared" si="149"/>
      </c>
      <c r="BL10" s="1">
        <f t="shared" si="32"/>
      </c>
      <c r="BM10" s="1">
        <f t="shared" si="33"/>
      </c>
      <c r="BN10" s="1">
        <f ca="1" t="shared" si="150"/>
      </c>
      <c r="BO10" s="1">
        <f t="shared" si="34"/>
      </c>
      <c r="BP10" s="1">
        <f t="shared" si="35"/>
      </c>
      <c r="BQ10" s="1">
        <f ca="1" t="shared" si="151"/>
      </c>
      <c r="BR10" s="1">
        <f t="shared" si="36"/>
      </c>
      <c r="BS10" s="1">
        <f t="shared" si="37"/>
      </c>
      <c r="BT10" s="1">
        <f ca="1" t="shared" si="152"/>
      </c>
      <c r="BU10" s="1">
        <f t="shared" si="38"/>
      </c>
      <c r="BV10" s="1">
        <f t="shared" si="39"/>
      </c>
      <c r="BW10" s="1">
        <f ca="1" t="shared" si="153"/>
      </c>
      <c r="BX10" s="1">
        <f t="shared" si="40"/>
      </c>
      <c r="BY10" s="1">
        <f t="shared" si="41"/>
      </c>
      <c r="BZ10" s="1">
        <f ca="1" t="shared" si="154"/>
      </c>
      <c r="CA10" s="1">
        <f t="shared" si="42"/>
      </c>
      <c r="CB10" s="1">
        <f t="shared" si="43"/>
      </c>
      <c r="CC10" s="1">
        <f ca="1" t="shared" si="155"/>
      </c>
      <c r="CD10" s="1">
        <f t="shared" si="44"/>
      </c>
      <c r="CE10" s="1">
        <f t="shared" si="45"/>
      </c>
      <c r="CF10" s="1">
        <f ca="1" t="shared" si="156"/>
      </c>
      <c r="CG10" s="1">
        <f t="shared" si="46"/>
      </c>
      <c r="CH10" s="1">
        <f t="shared" si="47"/>
      </c>
      <c r="CI10" s="1">
        <f ca="1" t="shared" si="157"/>
      </c>
      <c r="CJ10" s="1">
        <f t="shared" si="48"/>
      </c>
      <c r="CK10" s="1">
        <f t="shared" si="49"/>
      </c>
      <c r="CL10" s="1">
        <f ca="1" t="shared" si="158"/>
      </c>
      <c r="CM10" s="1">
        <f t="shared" si="50"/>
      </c>
      <c r="CN10" s="1">
        <f t="shared" si="51"/>
      </c>
      <c r="CO10" s="1">
        <f ca="1" t="shared" si="159"/>
      </c>
      <c r="CP10" s="1">
        <f t="shared" si="52"/>
      </c>
      <c r="CQ10" s="1">
        <f t="shared" si="53"/>
      </c>
      <c r="CR10" s="1">
        <f ca="1" t="shared" si="160"/>
      </c>
      <c r="CS10" s="1">
        <f t="shared" si="54"/>
      </c>
      <c r="CT10" s="1">
        <f t="shared" si="55"/>
      </c>
      <c r="CU10" s="1">
        <f ca="1" t="shared" si="161"/>
      </c>
      <c r="CV10" s="1">
        <f t="shared" si="56"/>
      </c>
      <c r="CW10" s="1">
        <f t="shared" si="57"/>
      </c>
      <c r="CX10" s="1">
        <f ca="1" t="shared" si="162"/>
      </c>
      <c r="CY10" s="1">
        <f t="shared" si="58"/>
      </c>
      <c r="CZ10" s="1">
        <f t="shared" si="59"/>
      </c>
      <c r="DA10" s="1">
        <f ca="1" t="shared" si="163"/>
      </c>
      <c r="DB10" s="1">
        <f t="shared" si="60"/>
      </c>
      <c r="DC10" s="1">
        <f t="shared" si="61"/>
      </c>
      <c r="DD10" s="1">
        <f ca="1" t="shared" si="164"/>
      </c>
      <c r="DE10" s="1">
        <f t="shared" si="62"/>
      </c>
      <c r="DF10" s="1">
        <f t="shared" si="63"/>
      </c>
      <c r="DG10" s="1">
        <f ca="1" t="shared" si="165"/>
      </c>
      <c r="DH10" s="1">
        <f t="shared" si="64"/>
      </c>
      <c r="DI10" s="1">
        <f t="shared" si="65"/>
      </c>
      <c r="DJ10" s="1">
        <f ca="1" t="shared" si="166"/>
      </c>
      <c r="DK10" s="1">
        <f t="shared" si="66"/>
      </c>
      <c r="DL10" s="1">
        <f t="shared" si="67"/>
      </c>
      <c r="DM10" s="1">
        <f ca="1" t="shared" si="167"/>
      </c>
      <c r="DN10" s="1">
        <f t="shared" si="68"/>
      </c>
      <c r="DO10" s="1">
        <f t="shared" si="69"/>
      </c>
      <c r="DP10" s="1">
        <f ca="1" t="shared" si="168"/>
      </c>
      <c r="DQ10" s="1">
        <f t="shared" si="70"/>
      </c>
      <c r="DR10" s="1">
        <f t="shared" si="71"/>
      </c>
      <c r="DS10" s="1">
        <f ca="1" t="shared" si="169"/>
      </c>
      <c r="DT10" s="1">
        <f t="shared" si="72"/>
      </c>
      <c r="DU10" s="1">
        <f t="shared" si="73"/>
      </c>
      <c r="DV10" s="1">
        <f ca="1" t="shared" si="170"/>
      </c>
      <c r="DW10" s="1">
        <f t="shared" si="74"/>
      </c>
      <c r="DX10" s="1">
        <f t="shared" si="75"/>
      </c>
      <c r="DY10" s="1">
        <f ca="1" t="shared" si="171"/>
      </c>
      <c r="DZ10" s="1">
        <f t="shared" si="76"/>
      </c>
      <c r="EA10" s="1">
        <f t="shared" si="77"/>
      </c>
      <c r="EB10" s="1">
        <f ca="1" t="shared" si="172"/>
      </c>
      <c r="EC10" s="1">
        <f t="shared" si="78"/>
      </c>
      <c r="ED10" s="1">
        <f t="shared" si="79"/>
      </c>
      <c r="EE10" s="1">
        <f ca="1" t="shared" si="173"/>
      </c>
      <c r="EF10" s="1">
        <f t="shared" si="80"/>
      </c>
      <c r="EG10" s="1">
        <f t="shared" si="81"/>
      </c>
      <c r="EH10" s="1">
        <f ca="1" t="shared" si="174"/>
      </c>
      <c r="EI10" s="1">
        <f t="shared" si="82"/>
      </c>
      <c r="EJ10" s="1">
        <f t="shared" si="83"/>
      </c>
      <c r="EK10" s="1">
        <f ca="1" t="shared" si="175"/>
      </c>
      <c r="EL10" s="1">
        <f t="shared" si="84"/>
      </c>
      <c r="EM10" s="1">
        <f t="shared" si="85"/>
      </c>
      <c r="EN10" s="1">
        <f ca="1" t="shared" si="176"/>
      </c>
      <c r="EO10" s="1">
        <f t="shared" si="86"/>
      </c>
      <c r="EP10" s="1">
        <f t="shared" si="87"/>
      </c>
      <c r="EQ10" s="1">
        <f ca="1" t="shared" si="177"/>
      </c>
      <c r="ER10" s="1">
        <f t="shared" si="88"/>
      </c>
      <c r="ES10" s="1">
        <f t="shared" si="89"/>
      </c>
      <c r="ET10" s="1">
        <f ca="1" t="shared" si="178"/>
      </c>
      <c r="EU10" s="1">
        <f t="shared" si="90"/>
      </c>
      <c r="EV10" s="1">
        <f t="shared" si="91"/>
      </c>
      <c r="EW10" s="1">
        <f ca="1" t="shared" si="179"/>
      </c>
      <c r="EX10" s="1">
        <f t="shared" si="92"/>
      </c>
      <c r="EY10" s="1">
        <f t="shared" si="93"/>
      </c>
      <c r="EZ10" s="1">
        <f ca="1" t="shared" si="180"/>
      </c>
      <c r="FA10" s="1">
        <f t="shared" si="94"/>
      </c>
      <c r="FB10" s="1">
        <f t="shared" si="95"/>
      </c>
      <c r="FC10" s="1">
        <f ca="1" t="shared" si="181"/>
      </c>
      <c r="FD10" s="1">
        <f t="shared" si="96"/>
      </c>
      <c r="FE10" s="1">
        <f t="shared" si="97"/>
      </c>
      <c r="FF10" s="1">
        <f ca="1" t="shared" si="182"/>
      </c>
      <c r="FG10" s="1">
        <f t="shared" si="98"/>
      </c>
      <c r="FH10" s="1">
        <f t="shared" si="99"/>
      </c>
      <c r="FI10" s="1">
        <f ca="1" t="shared" si="183"/>
      </c>
      <c r="FJ10" s="1">
        <f t="shared" si="100"/>
      </c>
      <c r="FK10" s="1">
        <f t="shared" si="101"/>
      </c>
      <c r="FL10" s="1">
        <f ca="1" t="shared" si="184"/>
      </c>
      <c r="FM10" s="1">
        <f t="shared" si="102"/>
      </c>
      <c r="FN10" s="1">
        <f t="shared" si="103"/>
      </c>
      <c r="FO10" s="1">
        <f ca="1" t="shared" si="185"/>
      </c>
      <c r="FP10" s="1">
        <f t="shared" si="104"/>
      </c>
      <c r="FQ10" s="1">
        <f t="shared" si="105"/>
      </c>
      <c r="FR10" s="1">
        <f ca="1" t="shared" si="186"/>
      </c>
      <c r="FS10" s="1">
        <f t="shared" si="106"/>
      </c>
      <c r="FT10" s="1">
        <f t="shared" si="107"/>
      </c>
      <c r="FU10" s="1">
        <f ca="1" t="shared" si="187"/>
      </c>
      <c r="FV10" s="1">
        <f t="shared" si="108"/>
      </c>
      <c r="FW10" s="1">
        <f t="shared" si="109"/>
      </c>
      <c r="FX10" s="1">
        <f ca="1" t="shared" si="188"/>
      </c>
      <c r="FY10" s="1">
        <f t="shared" si="110"/>
      </c>
      <c r="FZ10" s="1">
        <f t="shared" si="111"/>
      </c>
      <c r="GA10" s="1">
        <f ca="1" t="shared" si="189"/>
      </c>
      <c r="GB10" s="1">
        <f t="shared" si="112"/>
      </c>
      <c r="GC10" s="1">
        <f t="shared" si="113"/>
      </c>
      <c r="GD10" s="1">
        <f ca="1" t="shared" si="190"/>
      </c>
      <c r="GE10" s="1">
        <f t="shared" si="114"/>
      </c>
      <c r="GF10" s="1">
        <f t="shared" si="115"/>
      </c>
      <c r="GG10" s="1">
        <f ca="1" t="shared" si="191"/>
      </c>
      <c r="GH10" s="1">
        <f t="shared" si="116"/>
      </c>
      <c r="GI10" s="1">
        <f t="shared" si="117"/>
      </c>
      <c r="GJ10" s="1">
        <f ca="1" t="shared" si="192"/>
      </c>
      <c r="GK10" s="1">
        <f t="shared" si="118"/>
      </c>
      <c r="GL10" s="1">
        <f t="shared" si="119"/>
      </c>
      <c r="GM10" s="1">
        <f ca="1" t="shared" si="193"/>
      </c>
      <c r="GN10" s="1">
        <f t="shared" si="120"/>
      </c>
      <c r="GO10" s="1">
        <f t="shared" si="121"/>
      </c>
      <c r="GP10" s="1">
        <f ca="1" t="shared" si="194"/>
      </c>
      <c r="GQ10" s="1">
        <f t="shared" si="122"/>
      </c>
      <c r="GR10" s="1">
        <f t="shared" si="123"/>
      </c>
      <c r="GS10" s="1">
        <f ca="1" t="shared" si="195"/>
      </c>
      <c r="GT10" s="1">
        <f t="shared" si="124"/>
      </c>
      <c r="GU10" s="1">
        <f t="shared" si="125"/>
      </c>
      <c r="GV10" s="1">
        <f ca="1" t="shared" si="196"/>
      </c>
      <c r="GW10" s="1">
        <f t="shared" si="126"/>
      </c>
      <c r="GX10" s="1">
        <f t="shared" si="127"/>
      </c>
      <c r="GY10" s="1">
        <f ca="1" t="shared" si="197"/>
      </c>
      <c r="GZ10" s="1">
        <f t="shared" si="128"/>
      </c>
      <c r="HA10" s="1">
        <f t="shared" si="129"/>
      </c>
    </row>
    <row r="11" spans="3:209" ht="15">
      <c r="C11" s="173">
        <v>45153</v>
      </c>
      <c r="D11" s="11"/>
      <c r="E11">
        <f>COUNTIF($M$3:$M$323,D11)</f>
        <v>0</v>
      </c>
      <c r="F11" s="134" t="s">
        <v>219</v>
      </c>
      <c r="G11" s="9">
        <f ca="1" t="shared" si="130"/>
        <v>0</v>
      </c>
      <c r="H11">
        <f t="shared" si="131"/>
        <v>0</v>
      </c>
      <c r="I11">
        <f t="shared" si="132"/>
      </c>
      <c r="J11" s="175"/>
      <c r="K11" s="175" t="s">
        <v>299</v>
      </c>
      <c r="L11" s="175"/>
      <c r="M11" s="176" t="s">
        <v>76</v>
      </c>
      <c r="N11">
        <v>29</v>
      </c>
      <c r="O11" s="1">
        <f ca="1" t="shared" si="133"/>
      </c>
      <c r="P11" s="1">
        <f t="shared" si="0"/>
      </c>
      <c r="Q11" s="1">
        <f t="shared" si="1"/>
      </c>
      <c r="R11" s="1">
        <f ca="1" t="shared" si="134"/>
      </c>
      <c r="S11" s="1">
        <f t="shared" si="2"/>
      </c>
      <c r="T11" s="1">
        <f t="shared" si="3"/>
      </c>
      <c r="U11" s="1">
        <f ca="1" t="shared" si="135"/>
      </c>
      <c r="V11" s="1">
        <f t="shared" si="4"/>
      </c>
      <c r="W11" s="1">
        <f t="shared" si="5"/>
      </c>
      <c r="X11" s="1">
        <f ca="1" t="shared" si="136"/>
      </c>
      <c r="Y11" s="1">
        <f t="shared" si="6"/>
      </c>
      <c r="Z11" s="1">
        <f t="shared" si="7"/>
      </c>
      <c r="AA11" s="1">
        <f ca="1" t="shared" si="137"/>
      </c>
      <c r="AB11" s="1">
        <f t="shared" si="8"/>
      </c>
      <c r="AC11" s="1">
        <f t="shared" si="9"/>
      </c>
      <c r="AD11" s="1">
        <f ca="1" t="shared" si="138"/>
      </c>
      <c r="AE11" s="1">
        <f t="shared" si="10"/>
      </c>
      <c r="AF11" s="1">
        <f t="shared" si="11"/>
      </c>
      <c r="AG11" s="1">
        <f ca="1" t="shared" si="139"/>
      </c>
      <c r="AH11" s="1">
        <f t="shared" si="12"/>
      </c>
      <c r="AI11" s="1">
        <f t="shared" si="13"/>
      </c>
      <c r="AJ11" s="1">
        <f ca="1" t="shared" si="140"/>
      </c>
      <c r="AK11" s="1">
        <f t="shared" si="14"/>
      </c>
      <c r="AL11" s="1">
        <f t="shared" si="15"/>
      </c>
      <c r="AM11" s="1">
        <f ca="1" t="shared" si="141"/>
      </c>
      <c r="AN11" s="1">
        <f t="shared" si="16"/>
      </c>
      <c r="AO11" s="1">
        <f t="shared" si="17"/>
      </c>
      <c r="AP11" s="1">
        <f ca="1" t="shared" si="142"/>
      </c>
      <c r="AQ11" s="1">
        <f t="shared" si="18"/>
      </c>
      <c r="AR11" s="1">
        <f t="shared" si="19"/>
      </c>
      <c r="AS11" s="1">
        <f ca="1" t="shared" si="143"/>
      </c>
      <c r="AT11" s="1">
        <f t="shared" si="20"/>
      </c>
      <c r="AU11" s="1">
        <f t="shared" si="21"/>
      </c>
      <c r="AV11" s="1">
        <f ca="1" t="shared" si="144"/>
      </c>
      <c r="AW11" s="1">
        <f t="shared" si="22"/>
      </c>
      <c r="AX11" s="1">
        <f t="shared" si="23"/>
      </c>
      <c r="AY11" s="1">
        <f ca="1" t="shared" si="145"/>
      </c>
      <c r="AZ11" s="1">
        <f t="shared" si="24"/>
      </c>
      <c r="BA11" s="1">
        <f t="shared" si="25"/>
      </c>
      <c r="BB11" s="1">
        <f ca="1" t="shared" si="146"/>
      </c>
      <c r="BC11" s="1">
        <f t="shared" si="26"/>
      </c>
      <c r="BD11" s="1">
        <f t="shared" si="27"/>
      </c>
      <c r="BE11" s="1">
        <f ca="1" t="shared" si="147"/>
      </c>
      <c r="BF11" s="1">
        <f t="shared" si="28"/>
      </c>
      <c r="BG11" s="1">
        <f t="shared" si="29"/>
      </c>
      <c r="BH11" s="1">
        <f ca="1" t="shared" si="148"/>
      </c>
      <c r="BI11" s="1">
        <f t="shared" si="30"/>
      </c>
      <c r="BJ11" s="1">
        <f t="shared" si="31"/>
      </c>
      <c r="BK11" s="1">
        <f ca="1" t="shared" si="149"/>
      </c>
      <c r="BL11" s="1">
        <f t="shared" si="32"/>
      </c>
      <c r="BM11" s="1">
        <f t="shared" si="33"/>
      </c>
      <c r="BN11" s="1">
        <f ca="1" t="shared" si="150"/>
      </c>
      <c r="BO11" s="1">
        <f t="shared" si="34"/>
      </c>
      <c r="BP11" s="1">
        <f t="shared" si="35"/>
      </c>
      <c r="BQ11" s="1">
        <f ca="1" t="shared" si="151"/>
      </c>
      <c r="BR11" s="1">
        <f t="shared" si="36"/>
      </c>
      <c r="BS11" s="1">
        <f t="shared" si="37"/>
      </c>
      <c r="BT11" s="1">
        <f ca="1" t="shared" si="152"/>
      </c>
      <c r="BU11" s="1">
        <f t="shared" si="38"/>
      </c>
      <c r="BV11" s="1">
        <f t="shared" si="39"/>
      </c>
      <c r="BW11" s="1">
        <f ca="1" t="shared" si="153"/>
      </c>
      <c r="BX11" s="1">
        <f t="shared" si="40"/>
      </c>
      <c r="BY11" s="1">
        <f t="shared" si="41"/>
      </c>
      <c r="BZ11" s="1">
        <f ca="1" t="shared" si="154"/>
      </c>
      <c r="CA11" s="1">
        <f t="shared" si="42"/>
      </c>
      <c r="CB11" s="1">
        <f t="shared" si="43"/>
      </c>
      <c r="CC11" s="1">
        <f ca="1" t="shared" si="155"/>
      </c>
      <c r="CD11" s="1">
        <f t="shared" si="44"/>
      </c>
      <c r="CE11" s="1">
        <f t="shared" si="45"/>
      </c>
      <c r="CF11" s="1">
        <f ca="1" t="shared" si="156"/>
      </c>
      <c r="CG11" s="1">
        <f t="shared" si="46"/>
      </c>
      <c r="CH11" s="1">
        <f t="shared" si="47"/>
      </c>
      <c r="CI11" s="1">
        <f ca="1" t="shared" si="157"/>
      </c>
      <c r="CJ11" s="1">
        <f t="shared" si="48"/>
      </c>
      <c r="CK11" s="1">
        <f t="shared" si="49"/>
      </c>
      <c r="CL11" s="1">
        <f ca="1" t="shared" si="158"/>
      </c>
      <c r="CM11" s="1">
        <f t="shared" si="50"/>
      </c>
      <c r="CN11" s="1">
        <f t="shared" si="51"/>
      </c>
      <c r="CO11" s="1">
        <f ca="1" t="shared" si="159"/>
      </c>
      <c r="CP11" s="1">
        <f t="shared" si="52"/>
      </c>
      <c r="CQ11" s="1">
        <f t="shared" si="53"/>
      </c>
      <c r="CR11" s="1">
        <f ca="1" t="shared" si="160"/>
      </c>
      <c r="CS11" s="1">
        <f t="shared" si="54"/>
      </c>
      <c r="CT11" s="1">
        <f t="shared" si="55"/>
      </c>
      <c r="CU11" s="1">
        <f ca="1" t="shared" si="161"/>
      </c>
      <c r="CV11" s="1">
        <f t="shared" si="56"/>
      </c>
      <c r="CW11" s="1">
        <f t="shared" si="57"/>
      </c>
      <c r="CX11" s="1">
        <f ca="1" t="shared" si="162"/>
      </c>
      <c r="CY11" s="1">
        <f t="shared" si="58"/>
      </c>
      <c r="CZ11" s="1">
        <f t="shared" si="59"/>
      </c>
      <c r="DA11" s="1">
        <f ca="1" t="shared" si="163"/>
      </c>
      <c r="DB11" s="1">
        <f t="shared" si="60"/>
      </c>
      <c r="DC11" s="1">
        <f t="shared" si="61"/>
      </c>
      <c r="DD11" s="1">
        <f ca="1" t="shared" si="164"/>
      </c>
      <c r="DE11" s="1">
        <f t="shared" si="62"/>
      </c>
      <c r="DF11" s="1">
        <f t="shared" si="63"/>
      </c>
      <c r="DG11" s="1">
        <f ca="1" t="shared" si="165"/>
      </c>
      <c r="DH11" s="1">
        <f t="shared" si="64"/>
      </c>
      <c r="DI11" s="1">
        <f t="shared" si="65"/>
      </c>
      <c r="DJ11" s="1">
        <f ca="1" t="shared" si="166"/>
      </c>
      <c r="DK11" s="1">
        <f t="shared" si="66"/>
      </c>
      <c r="DL11" s="1">
        <f t="shared" si="67"/>
      </c>
      <c r="DM11" s="1">
        <f ca="1" t="shared" si="167"/>
      </c>
      <c r="DN11" s="1">
        <f t="shared" si="68"/>
      </c>
      <c r="DO11" s="1">
        <f t="shared" si="69"/>
      </c>
      <c r="DP11" s="1">
        <f ca="1" t="shared" si="168"/>
      </c>
      <c r="DQ11" s="1">
        <f t="shared" si="70"/>
      </c>
      <c r="DR11" s="1">
        <f t="shared" si="71"/>
      </c>
      <c r="DS11" s="1">
        <f ca="1" t="shared" si="169"/>
      </c>
      <c r="DT11" s="1">
        <f t="shared" si="72"/>
      </c>
      <c r="DU11" s="1">
        <f t="shared" si="73"/>
      </c>
      <c r="DV11" s="1">
        <f ca="1" t="shared" si="170"/>
      </c>
      <c r="DW11" s="1">
        <f t="shared" si="74"/>
      </c>
      <c r="DX11" s="1">
        <f t="shared" si="75"/>
      </c>
      <c r="DY11" s="1">
        <f ca="1" t="shared" si="171"/>
      </c>
      <c r="DZ11" s="1">
        <f t="shared" si="76"/>
      </c>
      <c r="EA11" s="1">
        <f t="shared" si="77"/>
      </c>
      <c r="EB11" s="1">
        <f ca="1" t="shared" si="172"/>
      </c>
      <c r="EC11" s="1">
        <f t="shared" si="78"/>
      </c>
      <c r="ED11" s="1">
        <f t="shared" si="79"/>
      </c>
      <c r="EE11" s="1">
        <f ca="1" t="shared" si="173"/>
      </c>
      <c r="EF11" s="1">
        <f t="shared" si="80"/>
      </c>
      <c r="EG11" s="1">
        <f t="shared" si="81"/>
      </c>
      <c r="EH11" s="1">
        <f ca="1" t="shared" si="174"/>
      </c>
      <c r="EI11" s="1">
        <f t="shared" si="82"/>
      </c>
      <c r="EJ11" s="1">
        <f t="shared" si="83"/>
      </c>
      <c r="EK11" s="1">
        <f ca="1" t="shared" si="175"/>
      </c>
      <c r="EL11" s="1">
        <f t="shared" si="84"/>
      </c>
      <c r="EM11" s="1">
        <f t="shared" si="85"/>
      </c>
      <c r="EN11" s="1">
        <f ca="1" t="shared" si="176"/>
      </c>
      <c r="EO11" s="1">
        <f t="shared" si="86"/>
      </c>
      <c r="EP11" s="1">
        <f t="shared" si="87"/>
      </c>
      <c r="EQ11" s="1">
        <f ca="1" t="shared" si="177"/>
      </c>
      <c r="ER11" s="1">
        <f t="shared" si="88"/>
      </c>
      <c r="ES11" s="1">
        <f t="shared" si="89"/>
      </c>
      <c r="ET11" s="1">
        <f ca="1" t="shared" si="178"/>
      </c>
      <c r="EU11" s="1">
        <f t="shared" si="90"/>
      </c>
      <c r="EV11" s="1">
        <f t="shared" si="91"/>
      </c>
      <c r="EW11" s="1">
        <f ca="1" t="shared" si="179"/>
      </c>
      <c r="EX11" s="1">
        <f t="shared" si="92"/>
      </c>
      <c r="EY11" s="1">
        <f t="shared" si="93"/>
      </c>
      <c r="EZ11" s="1">
        <f ca="1" t="shared" si="180"/>
      </c>
      <c r="FA11" s="1">
        <f t="shared" si="94"/>
      </c>
      <c r="FB11" s="1">
        <f t="shared" si="95"/>
      </c>
      <c r="FC11" s="1">
        <f ca="1" t="shared" si="181"/>
      </c>
      <c r="FD11" s="1">
        <f t="shared" si="96"/>
      </c>
      <c r="FE11" s="1">
        <f t="shared" si="97"/>
      </c>
      <c r="FF11" s="1">
        <f ca="1" t="shared" si="182"/>
      </c>
      <c r="FG11" s="1">
        <f t="shared" si="98"/>
      </c>
      <c r="FH11" s="1">
        <f t="shared" si="99"/>
      </c>
      <c r="FI11" s="1">
        <f ca="1" t="shared" si="183"/>
      </c>
      <c r="FJ11" s="1">
        <f t="shared" si="100"/>
      </c>
      <c r="FK11" s="1">
        <f t="shared" si="101"/>
      </c>
      <c r="FL11" s="1">
        <f ca="1" t="shared" si="184"/>
      </c>
      <c r="FM11" s="1">
        <f t="shared" si="102"/>
      </c>
      <c r="FN11" s="1">
        <f t="shared" si="103"/>
      </c>
      <c r="FO11" s="1">
        <f ca="1" t="shared" si="185"/>
      </c>
      <c r="FP11" s="1">
        <f t="shared" si="104"/>
      </c>
      <c r="FQ11" s="1">
        <f t="shared" si="105"/>
      </c>
      <c r="FR11" s="1">
        <f ca="1" t="shared" si="186"/>
      </c>
      <c r="FS11" s="1">
        <f t="shared" si="106"/>
      </c>
      <c r="FT11" s="1">
        <f t="shared" si="107"/>
      </c>
      <c r="FU11" s="1">
        <f ca="1" t="shared" si="187"/>
      </c>
      <c r="FV11" s="1">
        <f t="shared" si="108"/>
      </c>
      <c r="FW11" s="1">
        <f t="shared" si="109"/>
      </c>
      <c r="FX11" s="1">
        <f ca="1" t="shared" si="188"/>
      </c>
      <c r="FY11" s="1">
        <f t="shared" si="110"/>
      </c>
      <c r="FZ11" s="1">
        <f t="shared" si="111"/>
      </c>
      <c r="GA11" s="1">
        <f ca="1" t="shared" si="189"/>
      </c>
      <c r="GB11" s="1">
        <f t="shared" si="112"/>
      </c>
      <c r="GC11" s="1">
        <f t="shared" si="113"/>
      </c>
      <c r="GD11" s="1">
        <f ca="1" t="shared" si="190"/>
      </c>
      <c r="GE11" s="1">
        <f t="shared" si="114"/>
      </c>
      <c r="GF11" s="1">
        <f t="shared" si="115"/>
      </c>
      <c r="GG11" s="1">
        <f ca="1" t="shared" si="191"/>
      </c>
      <c r="GH11" s="1">
        <f t="shared" si="116"/>
      </c>
      <c r="GI11" s="1">
        <f t="shared" si="117"/>
      </c>
      <c r="GJ11" s="1">
        <f ca="1" t="shared" si="192"/>
      </c>
      <c r="GK11" s="1">
        <f t="shared" si="118"/>
      </c>
      <c r="GL11" s="1">
        <f t="shared" si="119"/>
      </c>
      <c r="GM11" s="1">
        <f ca="1" t="shared" si="193"/>
      </c>
      <c r="GN11" s="1">
        <f t="shared" si="120"/>
      </c>
      <c r="GO11" s="1">
        <f t="shared" si="121"/>
      </c>
      <c r="GP11" s="1">
        <f ca="1" t="shared" si="194"/>
      </c>
      <c r="GQ11" s="1">
        <f t="shared" si="122"/>
      </c>
      <c r="GR11" s="1">
        <f t="shared" si="123"/>
      </c>
      <c r="GS11" s="1">
        <f ca="1" t="shared" si="195"/>
      </c>
      <c r="GT11" s="1">
        <f t="shared" si="124"/>
      </c>
      <c r="GU11" s="1">
        <f t="shared" si="125"/>
      </c>
      <c r="GV11" s="1">
        <f ca="1" t="shared" si="196"/>
      </c>
      <c r="GW11" s="1">
        <f t="shared" si="126"/>
      </c>
      <c r="GX11" s="1">
        <f t="shared" si="127"/>
      </c>
      <c r="GY11" s="1">
        <f ca="1" t="shared" si="197"/>
      </c>
      <c r="GZ11" s="1">
        <f t="shared" si="128"/>
      </c>
      <c r="HA11" s="1">
        <f t="shared" si="129"/>
      </c>
    </row>
    <row r="12" spans="2:209" ht="12.75">
      <c r="B12" s="121" t="s">
        <v>216</v>
      </c>
      <c r="F12" s="13" t="s">
        <v>27</v>
      </c>
      <c r="G12" s="9">
        <f ca="1" t="shared" si="130"/>
        <v>0</v>
      </c>
      <c r="H12">
        <f t="shared" si="131"/>
        <v>0</v>
      </c>
      <c r="I12">
        <f t="shared" si="132"/>
      </c>
      <c r="J12" s="175"/>
      <c r="K12" s="175" t="s">
        <v>297</v>
      </c>
      <c r="L12" s="175"/>
      <c r="M12" s="176" t="s">
        <v>76</v>
      </c>
      <c r="N12">
        <v>32</v>
      </c>
      <c r="O12" s="1">
        <f ca="1" t="shared" si="133"/>
      </c>
      <c r="P12" s="1">
        <f t="shared" si="0"/>
      </c>
      <c r="Q12" s="1">
        <f t="shared" si="1"/>
      </c>
      <c r="R12" s="1">
        <f ca="1" t="shared" si="134"/>
      </c>
      <c r="S12" s="1">
        <f t="shared" si="2"/>
      </c>
      <c r="T12" s="1">
        <f t="shared" si="3"/>
      </c>
      <c r="U12" s="1">
        <f ca="1" t="shared" si="135"/>
      </c>
      <c r="V12" s="1">
        <f t="shared" si="4"/>
      </c>
      <c r="W12" s="1">
        <f t="shared" si="5"/>
      </c>
      <c r="X12" s="1">
        <f ca="1" t="shared" si="136"/>
      </c>
      <c r="Y12" s="1">
        <f t="shared" si="6"/>
      </c>
      <c r="Z12" s="1">
        <f t="shared" si="7"/>
      </c>
      <c r="AA12" s="1">
        <f ca="1" t="shared" si="137"/>
      </c>
      <c r="AB12" s="1">
        <f t="shared" si="8"/>
      </c>
      <c r="AC12" s="1">
        <f t="shared" si="9"/>
      </c>
      <c r="AD12" s="1">
        <f ca="1" t="shared" si="138"/>
      </c>
      <c r="AE12" s="1">
        <f t="shared" si="10"/>
      </c>
      <c r="AF12" s="1">
        <f t="shared" si="11"/>
      </c>
      <c r="AG12" s="1">
        <f ca="1" t="shared" si="139"/>
      </c>
      <c r="AH12" s="1">
        <f t="shared" si="12"/>
      </c>
      <c r="AI12" s="1">
        <f t="shared" si="13"/>
      </c>
      <c r="AJ12" s="1">
        <f ca="1" t="shared" si="140"/>
      </c>
      <c r="AK12" s="1">
        <f t="shared" si="14"/>
      </c>
      <c r="AL12" s="1">
        <f t="shared" si="15"/>
      </c>
      <c r="AM12" s="1">
        <f ca="1" t="shared" si="141"/>
      </c>
      <c r="AN12" s="1">
        <f t="shared" si="16"/>
      </c>
      <c r="AO12" s="1">
        <f t="shared" si="17"/>
      </c>
      <c r="AP12" s="1">
        <f ca="1" t="shared" si="142"/>
      </c>
      <c r="AQ12" s="1">
        <f t="shared" si="18"/>
      </c>
      <c r="AR12" s="1">
        <f t="shared" si="19"/>
      </c>
      <c r="AS12" s="1">
        <f ca="1" t="shared" si="143"/>
      </c>
      <c r="AT12" s="1">
        <f t="shared" si="20"/>
      </c>
      <c r="AU12" s="1">
        <f t="shared" si="21"/>
      </c>
      <c r="AV12" s="1">
        <f ca="1" t="shared" si="144"/>
      </c>
      <c r="AW12" s="1">
        <f t="shared" si="22"/>
      </c>
      <c r="AX12" s="1">
        <f t="shared" si="23"/>
      </c>
      <c r="AY12" s="1">
        <f ca="1" t="shared" si="145"/>
      </c>
      <c r="AZ12" s="1">
        <f t="shared" si="24"/>
      </c>
      <c r="BA12" s="1">
        <f t="shared" si="25"/>
      </c>
      <c r="BB12" s="1">
        <f ca="1" t="shared" si="146"/>
      </c>
      <c r="BC12" s="1">
        <f t="shared" si="26"/>
      </c>
      <c r="BD12" s="1">
        <f t="shared" si="27"/>
      </c>
      <c r="BE12" s="1">
        <f ca="1" t="shared" si="147"/>
      </c>
      <c r="BF12" s="1">
        <f t="shared" si="28"/>
      </c>
      <c r="BG12" s="1">
        <f t="shared" si="29"/>
      </c>
      <c r="BH12" s="1">
        <f ca="1" t="shared" si="148"/>
      </c>
      <c r="BI12" s="1">
        <f t="shared" si="30"/>
      </c>
      <c r="BJ12" s="1">
        <f t="shared" si="31"/>
      </c>
      <c r="BK12" s="1">
        <f ca="1" t="shared" si="149"/>
      </c>
      <c r="BL12" s="1">
        <f t="shared" si="32"/>
      </c>
      <c r="BM12" s="1">
        <f t="shared" si="33"/>
      </c>
      <c r="BN12" s="1">
        <f ca="1" t="shared" si="150"/>
      </c>
      <c r="BO12" s="1">
        <f t="shared" si="34"/>
      </c>
      <c r="BP12" s="1">
        <f t="shared" si="35"/>
      </c>
      <c r="BQ12" s="1">
        <f ca="1" t="shared" si="151"/>
      </c>
      <c r="BR12" s="1">
        <f t="shared" si="36"/>
      </c>
      <c r="BS12" s="1">
        <f t="shared" si="37"/>
      </c>
      <c r="BT12" s="1">
        <f ca="1" t="shared" si="152"/>
      </c>
      <c r="BU12" s="1">
        <f t="shared" si="38"/>
      </c>
      <c r="BV12" s="1">
        <f t="shared" si="39"/>
      </c>
      <c r="BW12" s="1">
        <f ca="1" t="shared" si="153"/>
      </c>
      <c r="BX12" s="1">
        <f t="shared" si="40"/>
      </c>
      <c r="BY12" s="1">
        <f t="shared" si="41"/>
      </c>
      <c r="BZ12" s="1">
        <f ca="1" t="shared" si="154"/>
      </c>
      <c r="CA12" s="1">
        <f t="shared" si="42"/>
      </c>
      <c r="CB12" s="1">
        <f t="shared" si="43"/>
      </c>
      <c r="CC12" s="1">
        <f ca="1" t="shared" si="155"/>
      </c>
      <c r="CD12" s="1">
        <f t="shared" si="44"/>
      </c>
      <c r="CE12" s="1">
        <f t="shared" si="45"/>
      </c>
      <c r="CF12" s="1">
        <f ca="1" t="shared" si="156"/>
      </c>
      <c r="CG12" s="1">
        <f t="shared" si="46"/>
      </c>
      <c r="CH12" s="1">
        <f t="shared" si="47"/>
      </c>
      <c r="CI12" s="1">
        <f ca="1" t="shared" si="157"/>
      </c>
      <c r="CJ12" s="1">
        <f t="shared" si="48"/>
      </c>
      <c r="CK12" s="1">
        <f t="shared" si="49"/>
      </c>
      <c r="CL12" s="1">
        <f ca="1" t="shared" si="158"/>
      </c>
      <c r="CM12" s="1">
        <f t="shared" si="50"/>
      </c>
      <c r="CN12" s="1">
        <f t="shared" si="51"/>
      </c>
      <c r="CO12" s="1">
        <f ca="1" t="shared" si="159"/>
      </c>
      <c r="CP12" s="1">
        <f t="shared" si="52"/>
      </c>
      <c r="CQ12" s="1">
        <f t="shared" si="53"/>
      </c>
      <c r="CR12" s="1">
        <f ca="1" t="shared" si="160"/>
      </c>
      <c r="CS12" s="1">
        <f t="shared" si="54"/>
      </c>
      <c r="CT12" s="1">
        <f t="shared" si="55"/>
      </c>
      <c r="CU12" s="1">
        <f ca="1" t="shared" si="161"/>
      </c>
      <c r="CV12" s="1">
        <f t="shared" si="56"/>
      </c>
      <c r="CW12" s="1">
        <f t="shared" si="57"/>
      </c>
      <c r="CX12" s="1">
        <f ca="1" t="shared" si="162"/>
      </c>
      <c r="CY12" s="1">
        <f t="shared" si="58"/>
      </c>
      <c r="CZ12" s="1">
        <f t="shared" si="59"/>
      </c>
      <c r="DA12" s="1">
        <f ca="1" t="shared" si="163"/>
      </c>
      <c r="DB12" s="1">
        <f t="shared" si="60"/>
      </c>
      <c r="DC12" s="1">
        <f t="shared" si="61"/>
      </c>
      <c r="DD12" s="1">
        <f ca="1" t="shared" si="164"/>
      </c>
      <c r="DE12" s="1">
        <f t="shared" si="62"/>
      </c>
      <c r="DF12" s="1">
        <f t="shared" si="63"/>
      </c>
      <c r="DG12" s="1">
        <f ca="1" t="shared" si="165"/>
      </c>
      <c r="DH12" s="1">
        <f t="shared" si="64"/>
      </c>
      <c r="DI12" s="1">
        <f t="shared" si="65"/>
      </c>
      <c r="DJ12" s="1">
        <f ca="1" t="shared" si="166"/>
      </c>
      <c r="DK12" s="1">
        <f t="shared" si="66"/>
      </c>
      <c r="DL12" s="1">
        <f t="shared" si="67"/>
      </c>
      <c r="DM12" s="1">
        <f ca="1" t="shared" si="167"/>
      </c>
      <c r="DN12" s="1">
        <f t="shared" si="68"/>
      </c>
      <c r="DO12" s="1">
        <f t="shared" si="69"/>
      </c>
      <c r="DP12" s="1">
        <f ca="1" t="shared" si="168"/>
      </c>
      <c r="DQ12" s="1">
        <f t="shared" si="70"/>
      </c>
      <c r="DR12" s="1">
        <f t="shared" si="71"/>
      </c>
      <c r="DS12" s="1">
        <f ca="1" t="shared" si="169"/>
      </c>
      <c r="DT12" s="1">
        <f t="shared" si="72"/>
      </c>
      <c r="DU12" s="1">
        <f t="shared" si="73"/>
      </c>
      <c r="DV12" s="1">
        <f ca="1" t="shared" si="170"/>
      </c>
      <c r="DW12" s="1">
        <f t="shared" si="74"/>
      </c>
      <c r="DX12" s="1">
        <f t="shared" si="75"/>
      </c>
      <c r="DY12" s="1">
        <f ca="1" t="shared" si="171"/>
      </c>
      <c r="DZ12" s="1">
        <f t="shared" si="76"/>
      </c>
      <c r="EA12" s="1">
        <f t="shared" si="77"/>
      </c>
      <c r="EB12" s="1">
        <f ca="1" t="shared" si="172"/>
      </c>
      <c r="EC12" s="1">
        <f t="shared" si="78"/>
      </c>
      <c r="ED12" s="1">
        <f t="shared" si="79"/>
      </c>
      <c r="EE12" s="1">
        <f ca="1" t="shared" si="173"/>
      </c>
      <c r="EF12" s="1">
        <f t="shared" si="80"/>
      </c>
      <c r="EG12" s="1">
        <f t="shared" si="81"/>
      </c>
      <c r="EH12" s="1">
        <f ca="1" t="shared" si="174"/>
      </c>
      <c r="EI12" s="1">
        <f t="shared" si="82"/>
      </c>
      <c r="EJ12" s="1">
        <f t="shared" si="83"/>
      </c>
      <c r="EK12" s="1">
        <f ca="1" t="shared" si="175"/>
      </c>
      <c r="EL12" s="1">
        <f t="shared" si="84"/>
      </c>
      <c r="EM12" s="1">
        <f t="shared" si="85"/>
      </c>
      <c r="EN12" s="1">
        <f ca="1" t="shared" si="176"/>
      </c>
      <c r="EO12" s="1">
        <f t="shared" si="86"/>
      </c>
      <c r="EP12" s="1">
        <f t="shared" si="87"/>
      </c>
      <c r="EQ12" s="1">
        <f ca="1" t="shared" si="177"/>
      </c>
      <c r="ER12" s="1">
        <f t="shared" si="88"/>
      </c>
      <c r="ES12" s="1">
        <f t="shared" si="89"/>
      </c>
      <c r="ET12" s="1">
        <f ca="1" t="shared" si="178"/>
      </c>
      <c r="EU12" s="1">
        <f t="shared" si="90"/>
      </c>
      <c r="EV12" s="1">
        <f t="shared" si="91"/>
      </c>
      <c r="EW12" s="1">
        <f ca="1" t="shared" si="179"/>
      </c>
      <c r="EX12" s="1">
        <f t="shared" si="92"/>
      </c>
      <c r="EY12" s="1">
        <f t="shared" si="93"/>
      </c>
      <c r="EZ12" s="1">
        <f ca="1" t="shared" si="180"/>
      </c>
      <c r="FA12" s="1">
        <f t="shared" si="94"/>
      </c>
      <c r="FB12" s="1">
        <f t="shared" si="95"/>
      </c>
      <c r="FC12" s="1">
        <f ca="1" t="shared" si="181"/>
      </c>
      <c r="FD12" s="1">
        <f t="shared" si="96"/>
      </c>
      <c r="FE12" s="1">
        <f t="shared" si="97"/>
      </c>
      <c r="FF12" s="1">
        <f ca="1" t="shared" si="182"/>
      </c>
      <c r="FG12" s="1">
        <f t="shared" si="98"/>
      </c>
      <c r="FH12" s="1">
        <f t="shared" si="99"/>
      </c>
      <c r="FI12" s="1">
        <f ca="1" t="shared" si="183"/>
      </c>
      <c r="FJ12" s="1">
        <f t="shared" si="100"/>
      </c>
      <c r="FK12" s="1">
        <f t="shared" si="101"/>
      </c>
      <c r="FL12" s="1">
        <f ca="1" t="shared" si="184"/>
      </c>
      <c r="FM12" s="1">
        <f t="shared" si="102"/>
      </c>
      <c r="FN12" s="1">
        <f t="shared" si="103"/>
      </c>
      <c r="FO12" s="1">
        <f ca="1" t="shared" si="185"/>
      </c>
      <c r="FP12" s="1">
        <f t="shared" si="104"/>
      </c>
      <c r="FQ12" s="1">
        <f t="shared" si="105"/>
      </c>
      <c r="FR12" s="1">
        <f ca="1" t="shared" si="186"/>
      </c>
      <c r="FS12" s="1">
        <f t="shared" si="106"/>
      </c>
      <c r="FT12" s="1">
        <f t="shared" si="107"/>
      </c>
      <c r="FU12" s="1">
        <f ca="1" t="shared" si="187"/>
      </c>
      <c r="FV12" s="1">
        <f t="shared" si="108"/>
      </c>
      <c r="FW12" s="1">
        <f t="shared" si="109"/>
      </c>
      <c r="FX12" s="1">
        <f ca="1" t="shared" si="188"/>
      </c>
      <c r="FY12" s="1">
        <f t="shared" si="110"/>
      </c>
      <c r="FZ12" s="1">
        <f t="shared" si="111"/>
      </c>
      <c r="GA12" s="1">
        <f ca="1" t="shared" si="189"/>
      </c>
      <c r="GB12" s="1">
        <f t="shared" si="112"/>
      </c>
      <c r="GC12" s="1">
        <f t="shared" si="113"/>
      </c>
      <c r="GD12" s="1">
        <f ca="1" t="shared" si="190"/>
      </c>
      <c r="GE12" s="1">
        <f t="shared" si="114"/>
      </c>
      <c r="GF12" s="1">
        <f t="shared" si="115"/>
      </c>
      <c r="GG12" s="1">
        <f ca="1" t="shared" si="191"/>
      </c>
      <c r="GH12" s="1">
        <f t="shared" si="116"/>
      </c>
      <c r="GI12" s="1">
        <f t="shared" si="117"/>
      </c>
      <c r="GJ12" s="1">
        <f ca="1" t="shared" si="192"/>
      </c>
      <c r="GK12" s="1">
        <f t="shared" si="118"/>
      </c>
      <c r="GL12" s="1">
        <f t="shared" si="119"/>
      </c>
      <c r="GM12" s="1">
        <f ca="1" t="shared" si="193"/>
      </c>
      <c r="GN12" s="1">
        <f t="shared" si="120"/>
      </c>
      <c r="GO12" s="1">
        <f t="shared" si="121"/>
      </c>
      <c r="GP12" s="1">
        <f ca="1" t="shared" si="194"/>
      </c>
      <c r="GQ12" s="1">
        <f t="shared" si="122"/>
      </c>
      <c r="GR12" s="1">
        <f t="shared" si="123"/>
      </c>
      <c r="GS12" s="1">
        <f ca="1" t="shared" si="195"/>
      </c>
      <c r="GT12" s="1">
        <f t="shared" si="124"/>
      </c>
      <c r="GU12" s="1">
        <f t="shared" si="125"/>
      </c>
      <c r="GV12" s="1">
        <f ca="1" t="shared" si="196"/>
      </c>
      <c r="GW12" s="1">
        <f t="shared" si="126"/>
      </c>
      <c r="GX12" s="1">
        <f t="shared" si="127"/>
      </c>
      <c r="GY12" s="1">
        <f ca="1" t="shared" si="197"/>
      </c>
      <c r="GZ12" s="1">
        <f t="shared" si="128"/>
      </c>
      <c r="HA12" s="1">
        <f t="shared" si="129"/>
      </c>
    </row>
    <row r="13" spans="1:209" ht="15">
      <c r="A13" s="11" t="s">
        <v>214</v>
      </c>
      <c r="B13">
        <f ca="1">IF(E2=1,"",IF(E7=1,"",YEAR(NOW())))</f>
      </c>
      <c r="F13" s="146" t="s">
        <v>220</v>
      </c>
      <c r="G13" s="9">
        <f ca="1" t="shared" si="130"/>
        <v>0</v>
      </c>
      <c r="H13">
        <f t="shared" si="131"/>
        <v>0</v>
      </c>
      <c r="I13">
        <f t="shared" si="132"/>
      </c>
      <c r="J13" s="175"/>
      <c r="K13" s="175" t="s">
        <v>297</v>
      </c>
      <c r="L13" s="175"/>
      <c r="M13" s="176" t="s">
        <v>76</v>
      </c>
      <c r="N13">
        <v>35</v>
      </c>
      <c r="O13" s="1">
        <f ca="1" t="shared" si="133"/>
      </c>
      <c r="P13" s="1">
        <f t="shared" si="0"/>
      </c>
      <c r="Q13" s="1">
        <f t="shared" si="1"/>
      </c>
      <c r="R13" s="1">
        <f ca="1" t="shared" si="134"/>
      </c>
      <c r="S13" s="1">
        <f t="shared" si="2"/>
      </c>
      <c r="T13" s="1">
        <f t="shared" si="3"/>
      </c>
      <c r="U13" s="1">
        <f ca="1" t="shared" si="135"/>
      </c>
      <c r="V13" s="1">
        <f t="shared" si="4"/>
      </c>
      <c r="W13" s="1">
        <f t="shared" si="5"/>
      </c>
      <c r="X13" s="1">
        <f ca="1" t="shared" si="136"/>
      </c>
      <c r="Y13" s="1">
        <f t="shared" si="6"/>
      </c>
      <c r="Z13" s="1">
        <f t="shared" si="7"/>
      </c>
      <c r="AA13" s="1">
        <f ca="1" t="shared" si="137"/>
      </c>
      <c r="AB13" s="1">
        <f t="shared" si="8"/>
      </c>
      <c r="AC13" s="1">
        <f t="shared" si="9"/>
      </c>
      <c r="AD13" s="1">
        <f ca="1" t="shared" si="138"/>
      </c>
      <c r="AE13" s="1">
        <f t="shared" si="10"/>
      </c>
      <c r="AF13" s="1">
        <f t="shared" si="11"/>
      </c>
      <c r="AG13" s="1">
        <f ca="1" t="shared" si="139"/>
      </c>
      <c r="AH13" s="1">
        <f t="shared" si="12"/>
      </c>
      <c r="AI13" s="1">
        <f t="shared" si="13"/>
      </c>
      <c r="AJ13" s="1">
        <f ca="1" t="shared" si="140"/>
      </c>
      <c r="AK13" s="1">
        <f t="shared" si="14"/>
      </c>
      <c r="AL13" s="1">
        <f t="shared" si="15"/>
      </c>
      <c r="AM13" s="1">
        <f ca="1" t="shared" si="141"/>
      </c>
      <c r="AN13" s="1">
        <f t="shared" si="16"/>
      </c>
      <c r="AO13" s="1">
        <f t="shared" si="17"/>
      </c>
      <c r="AP13" s="1">
        <f ca="1" t="shared" si="142"/>
      </c>
      <c r="AQ13" s="1">
        <f t="shared" si="18"/>
      </c>
      <c r="AR13" s="1">
        <f t="shared" si="19"/>
      </c>
      <c r="AS13" s="1">
        <f ca="1" t="shared" si="143"/>
      </c>
      <c r="AT13" s="1">
        <f t="shared" si="20"/>
      </c>
      <c r="AU13" s="1">
        <f t="shared" si="21"/>
      </c>
      <c r="AV13" s="1">
        <f ca="1" t="shared" si="144"/>
      </c>
      <c r="AW13" s="1">
        <f t="shared" si="22"/>
      </c>
      <c r="AX13" s="1">
        <f t="shared" si="23"/>
      </c>
      <c r="AY13" s="1">
        <f ca="1" t="shared" si="145"/>
      </c>
      <c r="AZ13" s="1">
        <f t="shared" si="24"/>
      </c>
      <c r="BA13" s="1">
        <f t="shared" si="25"/>
      </c>
      <c r="BB13" s="1">
        <f ca="1" t="shared" si="146"/>
      </c>
      <c r="BC13" s="1">
        <f t="shared" si="26"/>
      </c>
      <c r="BD13" s="1">
        <f t="shared" si="27"/>
      </c>
      <c r="BE13" s="1">
        <f ca="1" t="shared" si="147"/>
      </c>
      <c r="BF13" s="1">
        <f t="shared" si="28"/>
      </c>
      <c r="BG13" s="1">
        <f t="shared" si="29"/>
      </c>
      <c r="BH13" s="1">
        <f ca="1" t="shared" si="148"/>
      </c>
      <c r="BI13" s="1">
        <f t="shared" si="30"/>
      </c>
      <c r="BJ13" s="1">
        <f t="shared" si="31"/>
      </c>
      <c r="BK13" s="1">
        <f ca="1" t="shared" si="149"/>
      </c>
      <c r="BL13" s="1">
        <f t="shared" si="32"/>
      </c>
      <c r="BM13" s="1">
        <f t="shared" si="33"/>
      </c>
      <c r="BN13" s="1">
        <f ca="1" t="shared" si="150"/>
      </c>
      <c r="BO13" s="1">
        <f t="shared" si="34"/>
      </c>
      <c r="BP13" s="1">
        <f t="shared" si="35"/>
      </c>
      <c r="BQ13" s="1">
        <f ca="1" t="shared" si="151"/>
      </c>
      <c r="BR13" s="1">
        <f t="shared" si="36"/>
      </c>
      <c r="BS13" s="1">
        <f t="shared" si="37"/>
      </c>
      <c r="BT13" s="1">
        <f ca="1" t="shared" si="152"/>
      </c>
      <c r="BU13" s="1">
        <f t="shared" si="38"/>
      </c>
      <c r="BV13" s="1">
        <f t="shared" si="39"/>
      </c>
      <c r="BW13" s="1">
        <f ca="1" t="shared" si="153"/>
      </c>
      <c r="BX13" s="1">
        <f t="shared" si="40"/>
      </c>
      <c r="BY13" s="1">
        <f t="shared" si="41"/>
      </c>
      <c r="BZ13" s="1">
        <f ca="1" t="shared" si="154"/>
      </c>
      <c r="CA13" s="1">
        <f t="shared" si="42"/>
      </c>
      <c r="CB13" s="1">
        <f t="shared" si="43"/>
      </c>
      <c r="CC13" s="1">
        <f ca="1" t="shared" si="155"/>
      </c>
      <c r="CD13" s="1">
        <f t="shared" si="44"/>
      </c>
      <c r="CE13" s="1">
        <f t="shared" si="45"/>
      </c>
      <c r="CF13" s="1">
        <f ca="1" t="shared" si="156"/>
      </c>
      <c r="CG13" s="1">
        <f t="shared" si="46"/>
      </c>
      <c r="CH13" s="1">
        <f t="shared" si="47"/>
      </c>
      <c r="CI13" s="1">
        <f ca="1" t="shared" si="157"/>
      </c>
      <c r="CJ13" s="1">
        <f t="shared" si="48"/>
      </c>
      <c r="CK13" s="1">
        <f t="shared" si="49"/>
      </c>
      <c r="CL13" s="1">
        <f ca="1" t="shared" si="158"/>
      </c>
      <c r="CM13" s="1">
        <f t="shared" si="50"/>
      </c>
      <c r="CN13" s="1">
        <f t="shared" si="51"/>
      </c>
      <c r="CO13" s="1">
        <f ca="1" t="shared" si="159"/>
      </c>
      <c r="CP13" s="1">
        <f t="shared" si="52"/>
      </c>
      <c r="CQ13" s="1">
        <f t="shared" si="53"/>
      </c>
      <c r="CR13" s="1">
        <f ca="1" t="shared" si="160"/>
      </c>
      <c r="CS13" s="1">
        <f t="shared" si="54"/>
      </c>
      <c r="CT13" s="1">
        <f t="shared" si="55"/>
      </c>
      <c r="CU13" s="1">
        <f ca="1" t="shared" si="161"/>
      </c>
      <c r="CV13" s="1">
        <f t="shared" si="56"/>
      </c>
      <c r="CW13" s="1">
        <f t="shared" si="57"/>
      </c>
      <c r="CX13" s="1">
        <f ca="1" t="shared" si="162"/>
      </c>
      <c r="CY13" s="1">
        <f t="shared" si="58"/>
      </c>
      <c r="CZ13" s="1">
        <f t="shared" si="59"/>
      </c>
      <c r="DA13" s="1">
        <f ca="1" t="shared" si="163"/>
      </c>
      <c r="DB13" s="1">
        <f t="shared" si="60"/>
      </c>
      <c r="DC13" s="1">
        <f t="shared" si="61"/>
      </c>
      <c r="DD13" s="1">
        <f ca="1" t="shared" si="164"/>
      </c>
      <c r="DE13" s="1">
        <f t="shared" si="62"/>
      </c>
      <c r="DF13" s="1">
        <f t="shared" si="63"/>
      </c>
      <c r="DG13" s="1">
        <f ca="1" t="shared" si="165"/>
      </c>
      <c r="DH13" s="1">
        <f t="shared" si="64"/>
      </c>
      <c r="DI13" s="1">
        <f t="shared" si="65"/>
      </c>
      <c r="DJ13" s="1">
        <f ca="1" t="shared" si="166"/>
      </c>
      <c r="DK13" s="1">
        <f t="shared" si="66"/>
      </c>
      <c r="DL13" s="1">
        <f t="shared" si="67"/>
      </c>
      <c r="DM13" s="1">
        <f ca="1" t="shared" si="167"/>
      </c>
      <c r="DN13" s="1">
        <f t="shared" si="68"/>
      </c>
      <c r="DO13" s="1">
        <f t="shared" si="69"/>
      </c>
      <c r="DP13" s="1">
        <f ca="1" t="shared" si="168"/>
      </c>
      <c r="DQ13" s="1">
        <f t="shared" si="70"/>
      </c>
      <c r="DR13" s="1">
        <f t="shared" si="71"/>
      </c>
      <c r="DS13" s="1">
        <f ca="1" t="shared" si="169"/>
      </c>
      <c r="DT13" s="1">
        <f t="shared" si="72"/>
      </c>
      <c r="DU13" s="1">
        <f t="shared" si="73"/>
      </c>
      <c r="DV13" s="1">
        <f ca="1" t="shared" si="170"/>
      </c>
      <c r="DW13" s="1">
        <f t="shared" si="74"/>
      </c>
      <c r="DX13" s="1">
        <f t="shared" si="75"/>
      </c>
      <c r="DY13" s="1">
        <f ca="1" t="shared" si="171"/>
      </c>
      <c r="DZ13" s="1">
        <f t="shared" si="76"/>
      </c>
      <c r="EA13" s="1">
        <f t="shared" si="77"/>
      </c>
      <c r="EB13" s="1">
        <f ca="1" t="shared" si="172"/>
      </c>
      <c r="EC13" s="1">
        <f t="shared" si="78"/>
      </c>
      <c r="ED13" s="1">
        <f t="shared" si="79"/>
      </c>
      <c r="EE13" s="1">
        <f ca="1" t="shared" si="173"/>
      </c>
      <c r="EF13" s="1">
        <f t="shared" si="80"/>
      </c>
      <c r="EG13" s="1">
        <f t="shared" si="81"/>
      </c>
      <c r="EH13" s="1">
        <f ca="1" t="shared" si="174"/>
      </c>
      <c r="EI13" s="1">
        <f t="shared" si="82"/>
      </c>
      <c r="EJ13" s="1">
        <f t="shared" si="83"/>
      </c>
      <c r="EK13" s="1">
        <f ca="1" t="shared" si="175"/>
      </c>
      <c r="EL13" s="1">
        <f t="shared" si="84"/>
      </c>
      <c r="EM13" s="1">
        <f t="shared" si="85"/>
      </c>
      <c r="EN13" s="1">
        <f ca="1" t="shared" si="176"/>
      </c>
      <c r="EO13" s="1">
        <f t="shared" si="86"/>
      </c>
      <c r="EP13" s="1">
        <f t="shared" si="87"/>
      </c>
      <c r="EQ13" s="1">
        <f ca="1" t="shared" si="177"/>
      </c>
      <c r="ER13" s="1">
        <f t="shared" si="88"/>
      </c>
      <c r="ES13" s="1">
        <f t="shared" si="89"/>
      </c>
      <c r="ET13" s="1">
        <f ca="1" t="shared" si="178"/>
      </c>
      <c r="EU13" s="1">
        <f t="shared" si="90"/>
      </c>
      <c r="EV13" s="1">
        <f t="shared" si="91"/>
      </c>
      <c r="EW13" s="1">
        <f ca="1" t="shared" si="179"/>
      </c>
      <c r="EX13" s="1">
        <f t="shared" si="92"/>
      </c>
      <c r="EY13" s="1">
        <f t="shared" si="93"/>
      </c>
      <c r="EZ13" s="1">
        <f ca="1" t="shared" si="180"/>
      </c>
      <c r="FA13" s="1">
        <f t="shared" si="94"/>
      </c>
      <c r="FB13" s="1">
        <f t="shared" si="95"/>
      </c>
      <c r="FC13" s="1">
        <f ca="1" t="shared" si="181"/>
      </c>
      <c r="FD13" s="1">
        <f t="shared" si="96"/>
      </c>
      <c r="FE13" s="1">
        <f t="shared" si="97"/>
      </c>
      <c r="FF13" s="1">
        <f ca="1" t="shared" si="182"/>
      </c>
      <c r="FG13" s="1">
        <f t="shared" si="98"/>
      </c>
      <c r="FH13" s="1">
        <f t="shared" si="99"/>
      </c>
      <c r="FI13" s="1">
        <f ca="1" t="shared" si="183"/>
      </c>
      <c r="FJ13" s="1">
        <f t="shared" si="100"/>
      </c>
      <c r="FK13" s="1">
        <f t="shared" si="101"/>
      </c>
      <c r="FL13" s="1">
        <f ca="1" t="shared" si="184"/>
      </c>
      <c r="FM13" s="1">
        <f t="shared" si="102"/>
      </c>
      <c r="FN13" s="1">
        <f t="shared" si="103"/>
      </c>
      <c r="FO13" s="1">
        <f ca="1" t="shared" si="185"/>
      </c>
      <c r="FP13" s="1">
        <f t="shared" si="104"/>
      </c>
      <c r="FQ13" s="1">
        <f t="shared" si="105"/>
      </c>
      <c r="FR13" s="1">
        <f ca="1" t="shared" si="186"/>
      </c>
      <c r="FS13" s="1">
        <f t="shared" si="106"/>
      </c>
      <c r="FT13" s="1">
        <f t="shared" si="107"/>
      </c>
      <c r="FU13" s="1">
        <f ca="1" t="shared" si="187"/>
      </c>
      <c r="FV13" s="1">
        <f t="shared" si="108"/>
      </c>
      <c r="FW13" s="1">
        <f t="shared" si="109"/>
      </c>
      <c r="FX13" s="1">
        <f ca="1" t="shared" si="188"/>
      </c>
      <c r="FY13" s="1">
        <f t="shared" si="110"/>
      </c>
      <c r="FZ13" s="1">
        <f t="shared" si="111"/>
      </c>
      <c r="GA13" s="1">
        <f ca="1" t="shared" si="189"/>
      </c>
      <c r="GB13" s="1">
        <f t="shared" si="112"/>
      </c>
      <c r="GC13" s="1">
        <f t="shared" si="113"/>
      </c>
      <c r="GD13" s="1">
        <f ca="1" t="shared" si="190"/>
      </c>
      <c r="GE13" s="1">
        <f t="shared" si="114"/>
      </c>
      <c r="GF13" s="1">
        <f t="shared" si="115"/>
      </c>
      <c r="GG13" s="1">
        <f ca="1" t="shared" si="191"/>
      </c>
      <c r="GH13" s="1">
        <f t="shared" si="116"/>
      </c>
      <c r="GI13" s="1">
        <f t="shared" si="117"/>
      </c>
      <c r="GJ13" s="1">
        <f ca="1" t="shared" si="192"/>
      </c>
      <c r="GK13" s="1">
        <f t="shared" si="118"/>
      </c>
      <c r="GL13" s="1">
        <f t="shared" si="119"/>
      </c>
      <c r="GM13" s="1">
        <f ca="1" t="shared" si="193"/>
      </c>
      <c r="GN13" s="1">
        <f t="shared" si="120"/>
      </c>
      <c r="GO13" s="1">
        <f t="shared" si="121"/>
      </c>
      <c r="GP13" s="1">
        <f ca="1" t="shared" si="194"/>
      </c>
      <c r="GQ13" s="1">
        <f t="shared" si="122"/>
      </c>
      <c r="GR13" s="1">
        <f t="shared" si="123"/>
      </c>
      <c r="GS13" s="1">
        <f ca="1" t="shared" si="195"/>
      </c>
      <c r="GT13" s="1">
        <f t="shared" si="124"/>
      </c>
      <c r="GU13" s="1">
        <f t="shared" si="125"/>
      </c>
      <c r="GV13" s="1">
        <f ca="1" t="shared" si="196"/>
      </c>
      <c r="GW13" s="1">
        <f t="shared" si="126"/>
      </c>
      <c r="GX13" s="1">
        <f t="shared" si="127"/>
      </c>
      <c r="GY13" s="1">
        <f ca="1" t="shared" si="197"/>
      </c>
      <c r="GZ13" s="1">
        <f t="shared" si="128"/>
      </c>
      <c r="HA13" s="1">
        <f t="shared" si="129"/>
      </c>
    </row>
    <row r="14" spans="1:209" ht="12.75">
      <c r="A14" s="11" t="s">
        <v>73</v>
      </c>
      <c r="B14" t="str">
        <f>IF(E7=1,"",INDEX(D9:D11,E7))</f>
        <v>Big E</v>
      </c>
      <c r="F14" s="13" t="s">
        <v>29</v>
      </c>
      <c r="G14" s="9">
        <f ca="1" t="shared" si="130"/>
        <v>0</v>
      </c>
      <c r="H14">
        <f t="shared" si="131"/>
        <v>0</v>
      </c>
      <c r="I14">
        <f t="shared" si="132"/>
      </c>
      <c r="J14" s="175"/>
      <c r="K14" s="175" t="s">
        <v>297</v>
      </c>
      <c r="L14" s="175"/>
      <c r="M14" s="176" t="s">
        <v>76</v>
      </c>
      <c r="N14">
        <v>38</v>
      </c>
      <c r="O14" s="1">
        <f ca="1" t="shared" si="133"/>
      </c>
      <c r="P14" s="1">
        <f t="shared" si="0"/>
      </c>
      <c r="Q14" s="1">
        <f t="shared" si="1"/>
      </c>
      <c r="R14" s="1">
        <f ca="1" t="shared" si="134"/>
      </c>
      <c r="S14" s="1">
        <f t="shared" si="2"/>
      </c>
      <c r="T14" s="1">
        <f t="shared" si="3"/>
      </c>
      <c r="U14" s="1">
        <f ca="1" t="shared" si="135"/>
      </c>
      <c r="V14" s="1">
        <f t="shared" si="4"/>
      </c>
      <c r="W14" s="1">
        <f t="shared" si="5"/>
      </c>
      <c r="X14" s="1">
        <f ca="1" t="shared" si="136"/>
      </c>
      <c r="Y14" s="1">
        <f t="shared" si="6"/>
      </c>
      <c r="Z14" s="1">
        <f t="shared" si="7"/>
      </c>
      <c r="AA14" s="1">
        <f ca="1" t="shared" si="137"/>
      </c>
      <c r="AB14" s="1">
        <f t="shared" si="8"/>
      </c>
      <c r="AC14" s="1">
        <f t="shared" si="9"/>
      </c>
      <c r="AD14" s="1">
        <f ca="1" t="shared" si="138"/>
      </c>
      <c r="AE14" s="1">
        <f t="shared" si="10"/>
      </c>
      <c r="AF14" s="1">
        <f t="shared" si="11"/>
      </c>
      <c r="AG14" s="1">
        <f ca="1" t="shared" si="139"/>
      </c>
      <c r="AH14" s="1">
        <f t="shared" si="12"/>
      </c>
      <c r="AI14" s="1">
        <f t="shared" si="13"/>
      </c>
      <c r="AJ14" s="1">
        <f ca="1" t="shared" si="140"/>
      </c>
      <c r="AK14" s="1">
        <f t="shared" si="14"/>
      </c>
      <c r="AL14" s="1">
        <f t="shared" si="15"/>
      </c>
      <c r="AM14" s="1">
        <f ca="1" t="shared" si="141"/>
      </c>
      <c r="AN14" s="1">
        <f t="shared" si="16"/>
      </c>
      <c r="AO14" s="1">
        <f t="shared" si="17"/>
      </c>
      <c r="AP14" s="1">
        <f ca="1" t="shared" si="142"/>
      </c>
      <c r="AQ14" s="1">
        <f t="shared" si="18"/>
      </c>
      <c r="AR14" s="1">
        <f t="shared" si="19"/>
      </c>
      <c r="AS14" s="1">
        <f ca="1" t="shared" si="143"/>
      </c>
      <c r="AT14" s="1">
        <f t="shared" si="20"/>
      </c>
      <c r="AU14" s="1">
        <f t="shared" si="21"/>
      </c>
      <c r="AV14" s="1">
        <f ca="1" t="shared" si="144"/>
      </c>
      <c r="AW14" s="1">
        <f t="shared" si="22"/>
      </c>
      <c r="AX14" s="1">
        <f t="shared" si="23"/>
      </c>
      <c r="AY14" s="1">
        <f ca="1" t="shared" si="145"/>
      </c>
      <c r="AZ14" s="1">
        <f t="shared" si="24"/>
      </c>
      <c r="BA14" s="1">
        <f t="shared" si="25"/>
      </c>
      <c r="BB14" s="1">
        <f ca="1" t="shared" si="146"/>
      </c>
      <c r="BC14" s="1">
        <f t="shared" si="26"/>
      </c>
      <c r="BD14" s="1">
        <f t="shared" si="27"/>
      </c>
      <c r="BE14" s="1">
        <f ca="1" t="shared" si="147"/>
      </c>
      <c r="BF14" s="1">
        <f t="shared" si="28"/>
      </c>
      <c r="BG14" s="1">
        <f t="shared" si="29"/>
      </c>
      <c r="BH14" s="1">
        <f ca="1" t="shared" si="148"/>
      </c>
      <c r="BI14" s="1">
        <f t="shared" si="30"/>
      </c>
      <c r="BJ14" s="1">
        <f t="shared" si="31"/>
      </c>
      <c r="BK14" s="1">
        <f ca="1" t="shared" si="149"/>
      </c>
      <c r="BL14" s="1">
        <f t="shared" si="32"/>
      </c>
      <c r="BM14" s="1">
        <f t="shared" si="33"/>
      </c>
      <c r="BN14" s="1">
        <f ca="1" t="shared" si="150"/>
      </c>
      <c r="BO14" s="1">
        <f t="shared" si="34"/>
      </c>
      <c r="BP14" s="1">
        <f t="shared" si="35"/>
      </c>
      <c r="BQ14" s="1">
        <f ca="1" t="shared" si="151"/>
      </c>
      <c r="BR14" s="1">
        <f t="shared" si="36"/>
      </c>
      <c r="BS14" s="1">
        <f t="shared" si="37"/>
      </c>
      <c r="BT14" s="1">
        <f ca="1" t="shared" si="152"/>
      </c>
      <c r="BU14" s="1">
        <f t="shared" si="38"/>
      </c>
      <c r="BV14" s="1">
        <f t="shared" si="39"/>
      </c>
      <c r="BW14" s="1">
        <f ca="1" t="shared" si="153"/>
      </c>
      <c r="BX14" s="1">
        <f t="shared" si="40"/>
      </c>
      <c r="BY14" s="1">
        <f t="shared" si="41"/>
      </c>
      <c r="BZ14" s="1">
        <f ca="1" t="shared" si="154"/>
      </c>
      <c r="CA14" s="1">
        <f t="shared" si="42"/>
      </c>
      <c r="CB14" s="1">
        <f t="shared" si="43"/>
      </c>
      <c r="CC14" s="1">
        <f ca="1" t="shared" si="155"/>
      </c>
      <c r="CD14" s="1">
        <f t="shared" si="44"/>
      </c>
      <c r="CE14" s="1">
        <f t="shared" si="45"/>
      </c>
      <c r="CF14" s="1">
        <f ca="1" t="shared" si="156"/>
      </c>
      <c r="CG14" s="1">
        <f t="shared" si="46"/>
      </c>
      <c r="CH14" s="1">
        <f t="shared" si="47"/>
      </c>
      <c r="CI14" s="1">
        <f ca="1" t="shared" si="157"/>
      </c>
      <c r="CJ14" s="1">
        <f t="shared" si="48"/>
      </c>
      <c r="CK14" s="1">
        <f t="shared" si="49"/>
      </c>
      <c r="CL14" s="1">
        <f ca="1" t="shared" si="158"/>
      </c>
      <c r="CM14" s="1">
        <f t="shared" si="50"/>
      </c>
      <c r="CN14" s="1">
        <f t="shared" si="51"/>
      </c>
      <c r="CO14" s="1">
        <f ca="1" t="shared" si="159"/>
      </c>
      <c r="CP14" s="1">
        <f t="shared" si="52"/>
      </c>
      <c r="CQ14" s="1">
        <f t="shared" si="53"/>
      </c>
      <c r="CR14" s="1">
        <f ca="1" t="shared" si="160"/>
      </c>
      <c r="CS14" s="1">
        <f t="shared" si="54"/>
      </c>
      <c r="CT14" s="1">
        <f t="shared" si="55"/>
      </c>
      <c r="CU14" s="1">
        <f ca="1" t="shared" si="161"/>
      </c>
      <c r="CV14" s="1">
        <f t="shared" si="56"/>
      </c>
      <c r="CW14" s="1">
        <f t="shared" si="57"/>
      </c>
      <c r="CX14" s="1">
        <f ca="1" t="shared" si="162"/>
      </c>
      <c r="CY14" s="1">
        <f t="shared" si="58"/>
      </c>
      <c r="CZ14" s="1">
        <f t="shared" si="59"/>
      </c>
      <c r="DA14" s="1">
        <f ca="1" t="shared" si="163"/>
      </c>
      <c r="DB14" s="1">
        <f t="shared" si="60"/>
      </c>
      <c r="DC14" s="1">
        <f t="shared" si="61"/>
      </c>
      <c r="DD14" s="1">
        <f ca="1" t="shared" si="164"/>
      </c>
      <c r="DE14" s="1">
        <f t="shared" si="62"/>
      </c>
      <c r="DF14" s="1">
        <f t="shared" si="63"/>
      </c>
      <c r="DG14" s="1">
        <f ca="1" t="shared" si="165"/>
      </c>
      <c r="DH14" s="1">
        <f t="shared" si="64"/>
      </c>
      <c r="DI14" s="1">
        <f t="shared" si="65"/>
      </c>
      <c r="DJ14" s="1">
        <f ca="1" t="shared" si="166"/>
      </c>
      <c r="DK14" s="1">
        <f t="shared" si="66"/>
      </c>
      <c r="DL14" s="1">
        <f t="shared" si="67"/>
      </c>
      <c r="DM14" s="1">
        <f ca="1" t="shared" si="167"/>
      </c>
      <c r="DN14" s="1">
        <f t="shared" si="68"/>
      </c>
      <c r="DO14" s="1">
        <f t="shared" si="69"/>
      </c>
      <c r="DP14" s="1">
        <f ca="1" t="shared" si="168"/>
      </c>
      <c r="DQ14" s="1">
        <f t="shared" si="70"/>
      </c>
      <c r="DR14" s="1">
        <f t="shared" si="71"/>
      </c>
      <c r="DS14" s="1">
        <f ca="1" t="shared" si="169"/>
      </c>
      <c r="DT14" s="1">
        <f t="shared" si="72"/>
      </c>
      <c r="DU14" s="1">
        <f t="shared" si="73"/>
      </c>
      <c r="DV14" s="1">
        <f ca="1" t="shared" si="170"/>
      </c>
      <c r="DW14" s="1">
        <f t="shared" si="74"/>
      </c>
      <c r="DX14" s="1">
        <f t="shared" si="75"/>
      </c>
      <c r="DY14" s="1">
        <f ca="1" t="shared" si="171"/>
      </c>
      <c r="DZ14" s="1">
        <f t="shared" si="76"/>
      </c>
      <c r="EA14" s="1">
        <f t="shared" si="77"/>
      </c>
      <c r="EB14" s="1">
        <f ca="1" t="shared" si="172"/>
      </c>
      <c r="EC14" s="1">
        <f t="shared" si="78"/>
      </c>
      <c r="ED14" s="1">
        <f t="shared" si="79"/>
      </c>
      <c r="EE14" s="1">
        <f ca="1" t="shared" si="173"/>
      </c>
      <c r="EF14" s="1">
        <f t="shared" si="80"/>
      </c>
      <c r="EG14" s="1">
        <f t="shared" si="81"/>
      </c>
      <c r="EH14" s="1">
        <f ca="1" t="shared" si="174"/>
      </c>
      <c r="EI14" s="1">
        <f t="shared" si="82"/>
      </c>
      <c r="EJ14" s="1">
        <f t="shared" si="83"/>
      </c>
      <c r="EK14" s="1">
        <f ca="1" t="shared" si="175"/>
      </c>
      <c r="EL14" s="1">
        <f t="shared" si="84"/>
      </c>
      <c r="EM14" s="1">
        <f t="shared" si="85"/>
      </c>
      <c r="EN14" s="1">
        <f ca="1" t="shared" si="176"/>
      </c>
      <c r="EO14" s="1">
        <f t="shared" si="86"/>
      </c>
      <c r="EP14" s="1">
        <f t="shared" si="87"/>
      </c>
      <c r="EQ14" s="1">
        <f ca="1" t="shared" si="177"/>
      </c>
      <c r="ER14" s="1">
        <f t="shared" si="88"/>
      </c>
      <c r="ES14" s="1">
        <f t="shared" si="89"/>
      </c>
      <c r="ET14" s="1">
        <f ca="1" t="shared" si="178"/>
      </c>
      <c r="EU14" s="1">
        <f t="shared" si="90"/>
      </c>
      <c r="EV14" s="1">
        <f t="shared" si="91"/>
      </c>
      <c r="EW14" s="1">
        <f ca="1" t="shared" si="179"/>
      </c>
      <c r="EX14" s="1">
        <f t="shared" si="92"/>
      </c>
      <c r="EY14" s="1">
        <f t="shared" si="93"/>
      </c>
      <c r="EZ14" s="1">
        <f ca="1" t="shared" si="180"/>
      </c>
      <c r="FA14" s="1">
        <f t="shared" si="94"/>
      </c>
      <c r="FB14" s="1">
        <f t="shared" si="95"/>
      </c>
      <c r="FC14" s="1">
        <f ca="1" t="shared" si="181"/>
      </c>
      <c r="FD14" s="1">
        <f t="shared" si="96"/>
      </c>
      <c r="FE14" s="1">
        <f t="shared" si="97"/>
      </c>
      <c r="FF14" s="1">
        <f ca="1" t="shared" si="182"/>
      </c>
      <c r="FG14" s="1">
        <f t="shared" si="98"/>
      </c>
      <c r="FH14" s="1">
        <f t="shared" si="99"/>
      </c>
      <c r="FI14" s="1">
        <f ca="1" t="shared" si="183"/>
      </c>
      <c r="FJ14" s="1">
        <f t="shared" si="100"/>
      </c>
      <c r="FK14" s="1">
        <f t="shared" si="101"/>
      </c>
      <c r="FL14" s="1">
        <f ca="1" t="shared" si="184"/>
      </c>
      <c r="FM14" s="1">
        <f t="shared" si="102"/>
      </c>
      <c r="FN14" s="1">
        <f t="shared" si="103"/>
      </c>
      <c r="FO14" s="1">
        <f ca="1" t="shared" si="185"/>
      </c>
      <c r="FP14" s="1">
        <f t="shared" si="104"/>
      </c>
      <c r="FQ14" s="1">
        <f t="shared" si="105"/>
      </c>
      <c r="FR14" s="1">
        <f ca="1" t="shared" si="186"/>
      </c>
      <c r="FS14" s="1">
        <f t="shared" si="106"/>
      </c>
      <c r="FT14" s="1">
        <f t="shared" si="107"/>
      </c>
      <c r="FU14" s="1">
        <f ca="1" t="shared" si="187"/>
      </c>
      <c r="FV14" s="1">
        <f t="shared" si="108"/>
      </c>
      <c r="FW14" s="1">
        <f t="shared" si="109"/>
      </c>
      <c r="FX14" s="1">
        <f ca="1" t="shared" si="188"/>
      </c>
      <c r="FY14" s="1">
        <f t="shared" si="110"/>
      </c>
      <c r="FZ14" s="1">
        <f t="shared" si="111"/>
      </c>
      <c r="GA14" s="1">
        <f ca="1" t="shared" si="189"/>
      </c>
      <c r="GB14" s="1">
        <f t="shared" si="112"/>
      </c>
      <c r="GC14" s="1">
        <f t="shared" si="113"/>
      </c>
      <c r="GD14" s="1">
        <f ca="1" t="shared" si="190"/>
      </c>
      <c r="GE14" s="1">
        <f t="shared" si="114"/>
      </c>
      <c r="GF14" s="1">
        <f t="shared" si="115"/>
      </c>
      <c r="GG14" s="1">
        <f ca="1" t="shared" si="191"/>
      </c>
      <c r="GH14" s="1">
        <f t="shared" si="116"/>
      </c>
      <c r="GI14" s="1">
        <f t="shared" si="117"/>
      </c>
      <c r="GJ14" s="1">
        <f ca="1" t="shared" si="192"/>
      </c>
      <c r="GK14" s="1">
        <f t="shared" si="118"/>
      </c>
      <c r="GL14" s="1">
        <f t="shared" si="119"/>
      </c>
      <c r="GM14" s="1">
        <f ca="1" t="shared" si="193"/>
      </c>
      <c r="GN14" s="1">
        <f t="shared" si="120"/>
      </c>
      <c r="GO14" s="1">
        <f t="shared" si="121"/>
      </c>
      <c r="GP14" s="1">
        <f ca="1" t="shared" si="194"/>
      </c>
      <c r="GQ14" s="1">
        <f t="shared" si="122"/>
      </c>
      <c r="GR14" s="1">
        <f t="shared" si="123"/>
      </c>
      <c r="GS14" s="1">
        <f ca="1" t="shared" si="195"/>
      </c>
      <c r="GT14" s="1">
        <f t="shared" si="124"/>
      </c>
      <c r="GU14" s="1">
        <f t="shared" si="125"/>
      </c>
      <c r="GV14" s="1">
        <f ca="1" t="shared" si="196"/>
      </c>
      <c r="GW14" s="1">
        <f t="shared" si="126"/>
      </c>
      <c r="GX14" s="1">
        <f t="shared" si="127"/>
      </c>
      <c r="GY14" s="1">
        <f ca="1" t="shared" si="197"/>
      </c>
      <c r="GZ14" s="1">
        <f t="shared" si="128"/>
      </c>
      <c r="HA14" s="1">
        <f t="shared" si="129"/>
      </c>
    </row>
    <row r="15" spans="1:209" ht="12.75">
      <c r="A15" s="11" t="s">
        <v>212</v>
      </c>
      <c r="F15" s="13" t="s">
        <v>271</v>
      </c>
      <c r="G15" s="9">
        <f ca="1" t="shared" si="130"/>
        <v>0</v>
      </c>
      <c r="H15">
        <f t="shared" si="131"/>
        <v>0</v>
      </c>
      <c r="I15">
        <f t="shared" si="132"/>
      </c>
      <c r="J15" s="175"/>
      <c r="K15" s="175" t="s">
        <v>297</v>
      </c>
      <c r="L15" s="175"/>
      <c r="M15" s="176" t="s">
        <v>76</v>
      </c>
      <c r="N15">
        <v>41</v>
      </c>
      <c r="O15" s="1">
        <f ca="1" t="shared" si="133"/>
      </c>
      <c r="P15" s="1">
        <f t="shared" si="0"/>
      </c>
      <c r="Q15" s="1">
        <f t="shared" si="1"/>
      </c>
      <c r="R15" s="1">
        <f ca="1" t="shared" si="134"/>
      </c>
      <c r="S15" s="1">
        <f t="shared" si="2"/>
      </c>
      <c r="T15" s="1">
        <f t="shared" si="3"/>
      </c>
      <c r="U15" s="1">
        <f ca="1" t="shared" si="135"/>
      </c>
      <c r="V15" s="1">
        <f t="shared" si="4"/>
      </c>
      <c r="W15" s="1">
        <f t="shared" si="5"/>
      </c>
      <c r="X15" s="1">
        <f ca="1" t="shared" si="136"/>
      </c>
      <c r="Y15" s="1">
        <f t="shared" si="6"/>
      </c>
      <c r="Z15" s="1">
        <f t="shared" si="7"/>
      </c>
      <c r="AA15" s="1">
        <f ca="1" t="shared" si="137"/>
      </c>
      <c r="AB15" s="1">
        <f t="shared" si="8"/>
      </c>
      <c r="AC15" s="1">
        <f t="shared" si="9"/>
      </c>
      <c r="AD15" s="1">
        <f ca="1" t="shared" si="138"/>
      </c>
      <c r="AE15" s="1">
        <f t="shared" si="10"/>
      </c>
      <c r="AF15" s="1">
        <f t="shared" si="11"/>
      </c>
      <c r="AG15" s="1">
        <f ca="1" t="shared" si="139"/>
      </c>
      <c r="AH15" s="1">
        <f t="shared" si="12"/>
      </c>
      <c r="AI15" s="1">
        <f t="shared" si="13"/>
      </c>
      <c r="AJ15" s="1">
        <f ca="1" t="shared" si="140"/>
      </c>
      <c r="AK15" s="1">
        <f t="shared" si="14"/>
      </c>
      <c r="AL15" s="1">
        <f t="shared" si="15"/>
      </c>
      <c r="AM15" s="1">
        <f ca="1" t="shared" si="141"/>
      </c>
      <c r="AN15" s="1">
        <f t="shared" si="16"/>
      </c>
      <c r="AO15" s="1">
        <f t="shared" si="17"/>
      </c>
      <c r="AP15" s="1">
        <f ca="1" t="shared" si="142"/>
      </c>
      <c r="AQ15" s="1">
        <f t="shared" si="18"/>
      </c>
      <c r="AR15" s="1">
        <f t="shared" si="19"/>
      </c>
      <c r="AS15" s="1">
        <f ca="1" t="shared" si="143"/>
      </c>
      <c r="AT15" s="1">
        <f t="shared" si="20"/>
      </c>
      <c r="AU15" s="1">
        <f t="shared" si="21"/>
      </c>
      <c r="AV15" s="1">
        <f ca="1" t="shared" si="144"/>
      </c>
      <c r="AW15" s="1">
        <f t="shared" si="22"/>
      </c>
      <c r="AX15" s="1">
        <f t="shared" si="23"/>
      </c>
      <c r="AY15" s="1">
        <f ca="1" t="shared" si="145"/>
      </c>
      <c r="AZ15" s="1">
        <f t="shared" si="24"/>
      </c>
      <c r="BA15" s="1">
        <f t="shared" si="25"/>
      </c>
      <c r="BB15" s="1">
        <f ca="1" t="shared" si="146"/>
      </c>
      <c r="BC15" s="1">
        <f t="shared" si="26"/>
      </c>
      <c r="BD15" s="1">
        <f t="shared" si="27"/>
      </c>
      <c r="BE15" s="1">
        <f ca="1" t="shared" si="147"/>
      </c>
      <c r="BF15" s="1">
        <f t="shared" si="28"/>
      </c>
      <c r="BG15" s="1">
        <f t="shared" si="29"/>
      </c>
      <c r="BH15" s="1">
        <f ca="1" t="shared" si="148"/>
      </c>
      <c r="BI15" s="1">
        <f t="shared" si="30"/>
      </c>
      <c r="BJ15" s="1">
        <f t="shared" si="31"/>
      </c>
      <c r="BK15" s="1">
        <f ca="1" t="shared" si="149"/>
      </c>
      <c r="BL15" s="1">
        <f t="shared" si="32"/>
      </c>
      <c r="BM15" s="1">
        <f t="shared" si="33"/>
      </c>
      <c r="BN15" s="1">
        <f ca="1" t="shared" si="150"/>
      </c>
      <c r="BO15" s="1">
        <f t="shared" si="34"/>
      </c>
      <c r="BP15" s="1">
        <f t="shared" si="35"/>
      </c>
      <c r="BQ15" s="1">
        <f ca="1" t="shared" si="151"/>
      </c>
      <c r="BR15" s="1">
        <f t="shared" si="36"/>
      </c>
      <c r="BS15" s="1">
        <f t="shared" si="37"/>
      </c>
      <c r="BT15" s="1">
        <f ca="1" t="shared" si="152"/>
      </c>
      <c r="BU15" s="1">
        <f t="shared" si="38"/>
      </c>
      <c r="BV15" s="1">
        <f t="shared" si="39"/>
      </c>
      <c r="BW15" s="1">
        <f ca="1" t="shared" si="153"/>
      </c>
      <c r="BX15" s="1">
        <f t="shared" si="40"/>
      </c>
      <c r="BY15" s="1">
        <f t="shared" si="41"/>
      </c>
      <c r="BZ15" s="1">
        <f ca="1" t="shared" si="154"/>
      </c>
      <c r="CA15" s="1">
        <f t="shared" si="42"/>
      </c>
      <c r="CB15" s="1">
        <f t="shared" si="43"/>
      </c>
      <c r="CC15" s="1">
        <f ca="1" t="shared" si="155"/>
      </c>
      <c r="CD15" s="1">
        <f t="shared" si="44"/>
      </c>
      <c r="CE15" s="1">
        <f t="shared" si="45"/>
      </c>
      <c r="CF15" s="1">
        <f ca="1" t="shared" si="156"/>
      </c>
      <c r="CG15" s="1">
        <f t="shared" si="46"/>
      </c>
      <c r="CH15" s="1">
        <f t="shared" si="47"/>
      </c>
      <c r="CI15" s="1">
        <f ca="1" t="shared" si="157"/>
      </c>
      <c r="CJ15" s="1">
        <f t="shared" si="48"/>
      </c>
      <c r="CK15" s="1">
        <f t="shared" si="49"/>
      </c>
      <c r="CL15" s="1">
        <f ca="1" t="shared" si="158"/>
      </c>
      <c r="CM15" s="1">
        <f t="shared" si="50"/>
      </c>
      <c r="CN15" s="1">
        <f t="shared" si="51"/>
      </c>
      <c r="CO15" s="1">
        <f ca="1" t="shared" si="159"/>
      </c>
      <c r="CP15" s="1">
        <f t="shared" si="52"/>
      </c>
      <c r="CQ15" s="1">
        <f t="shared" si="53"/>
      </c>
      <c r="CR15" s="1">
        <f ca="1" t="shared" si="160"/>
      </c>
      <c r="CS15" s="1">
        <f t="shared" si="54"/>
      </c>
      <c r="CT15" s="1">
        <f t="shared" si="55"/>
      </c>
      <c r="CU15" s="1">
        <f ca="1" t="shared" si="161"/>
      </c>
      <c r="CV15" s="1">
        <f t="shared" si="56"/>
      </c>
      <c r="CW15" s="1">
        <f t="shared" si="57"/>
      </c>
      <c r="CX15" s="1">
        <f ca="1" t="shared" si="162"/>
      </c>
      <c r="CY15" s="1">
        <f t="shared" si="58"/>
      </c>
      <c r="CZ15" s="1">
        <f t="shared" si="59"/>
      </c>
      <c r="DA15" s="1">
        <f ca="1" t="shared" si="163"/>
      </c>
      <c r="DB15" s="1">
        <f t="shared" si="60"/>
      </c>
      <c r="DC15" s="1">
        <f t="shared" si="61"/>
      </c>
      <c r="DD15" s="1">
        <f ca="1" t="shared" si="164"/>
      </c>
      <c r="DE15" s="1">
        <f t="shared" si="62"/>
      </c>
      <c r="DF15" s="1">
        <f t="shared" si="63"/>
      </c>
      <c r="DG15" s="1">
        <f ca="1" t="shared" si="165"/>
      </c>
      <c r="DH15" s="1">
        <f t="shared" si="64"/>
      </c>
      <c r="DI15" s="1">
        <f t="shared" si="65"/>
      </c>
      <c r="DJ15" s="1">
        <f ca="1" t="shared" si="166"/>
      </c>
      <c r="DK15" s="1">
        <f t="shared" si="66"/>
      </c>
      <c r="DL15" s="1">
        <f t="shared" si="67"/>
      </c>
      <c r="DM15" s="1">
        <f ca="1" t="shared" si="167"/>
      </c>
      <c r="DN15" s="1">
        <f t="shared" si="68"/>
      </c>
      <c r="DO15" s="1">
        <f t="shared" si="69"/>
      </c>
      <c r="DP15" s="1">
        <f ca="1" t="shared" si="168"/>
      </c>
      <c r="DQ15" s="1">
        <f t="shared" si="70"/>
      </c>
      <c r="DR15" s="1">
        <f t="shared" si="71"/>
      </c>
      <c r="DS15" s="1">
        <f ca="1" t="shared" si="169"/>
      </c>
      <c r="DT15" s="1">
        <f t="shared" si="72"/>
      </c>
      <c r="DU15" s="1">
        <f t="shared" si="73"/>
      </c>
      <c r="DV15" s="1">
        <f ca="1" t="shared" si="170"/>
      </c>
      <c r="DW15" s="1">
        <f t="shared" si="74"/>
      </c>
      <c r="DX15" s="1">
        <f t="shared" si="75"/>
      </c>
      <c r="DY15" s="1">
        <f ca="1" t="shared" si="171"/>
      </c>
      <c r="DZ15" s="1">
        <f t="shared" si="76"/>
      </c>
      <c r="EA15" s="1">
        <f t="shared" si="77"/>
      </c>
      <c r="EB15" s="1">
        <f ca="1" t="shared" si="172"/>
      </c>
      <c r="EC15" s="1">
        <f t="shared" si="78"/>
      </c>
      <c r="ED15" s="1">
        <f t="shared" si="79"/>
      </c>
      <c r="EE15" s="1">
        <f ca="1" t="shared" si="173"/>
      </c>
      <c r="EF15" s="1">
        <f t="shared" si="80"/>
      </c>
      <c r="EG15" s="1">
        <f t="shared" si="81"/>
      </c>
      <c r="EH15" s="1">
        <f ca="1" t="shared" si="174"/>
      </c>
      <c r="EI15" s="1">
        <f t="shared" si="82"/>
      </c>
      <c r="EJ15" s="1">
        <f t="shared" si="83"/>
      </c>
      <c r="EK15" s="1">
        <f ca="1" t="shared" si="175"/>
      </c>
      <c r="EL15" s="1">
        <f t="shared" si="84"/>
      </c>
      <c r="EM15" s="1">
        <f t="shared" si="85"/>
      </c>
      <c r="EN15" s="1">
        <f ca="1" t="shared" si="176"/>
      </c>
      <c r="EO15" s="1">
        <f t="shared" si="86"/>
      </c>
      <c r="EP15" s="1">
        <f t="shared" si="87"/>
      </c>
      <c r="EQ15" s="1">
        <f ca="1" t="shared" si="177"/>
      </c>
      <c r="ER15" s="1">
        <f t="shared" si="88"/>
      </c>
      <c r="ES15" s="1">
        <f t="shared" si="89"/>
      </c>
      <c r="ET15" s="1">
        <f ca="1" t="shared" si="178"/>
      </c>
      <c r="EU15" s="1">
        <f t="shared" si="90"/>
      </c>
      <c r="EV15" s="1">
        <f t="shared" si="91"/>
      </c>
      <c r="EW15" s="1">
        <f ca="1" t="shared" si="179"/>
      </c>
      <c r="EX15" s="1">
        <f t="shared" si="92"/>
      </c>
      <c r="EY15" s="1">
        <f t="shared" si="93"/>
      </c>
      <c r="EZ15" s="1">
        <f ca="1" t="shared" si="180"/>
      </c>
      <c r="FA15" s="1">
        <f t="shared" si="94"/>
      </c>
      <c r="FB15" s="1">
        <f t="shared" si="95"/>
      </c>
      <c r="FC15" s="1">
        <f ca="1" t="shared" si="181"/>
      </c>
      <c r="FD15" s="1">
        <f t="shared" si="96"/>
      </c>
      <c r="FE15" s="1">
        <f t="shared" si="97"/>
      </c>
      <c r="FF15" s="1">
        <f ca="1" t="shared" si="182"/>
      </c>
      <c r="FG15" s="1">
        <f t="shared" si="98"/>
      </c>
      <c r="FH15" s="1">
        <f t="shared" si="99"/>
      </c>
      <c r="FI15" s="1">
        <f ca="1" t="shared" si="183"/>
      </c>
      <c r="FJ15" s="1">
        <f t="shared" si="100"/>
      </c>
      <c r="FK15" s="1">
        <f t="shared" si="101"/>
      </c>
      <c r="FL15" s="1">
        <f ca="1" t="shared" si="184"/>
      </c>
      <c r="FM15" s="1">
        <f t="shared" si="102"/>
      </c>
      <c r="FN15" s="1">
        <f t="shared" si="103"/>
      </c>
      <c r="FO15" s="1">
        <f ca="1" t="shared" si="185"/>
      </c>
      <c r="FP15" s="1">
        <f t="shared" si="104"/>
      </c>
      <c r="FQ15" s="1">
        <f t="shared" si="105"/>
      </c>
      <c r="FR15" s="1">
        <f ca="1" t="shared" si="186"/>
      </c>
      <c r="FS15" s="1">
        <f t="shared" si="106"/>
      </c>
      <c r="FT15" s="1">
        <f t="shared" si="107"/>
      </c>
      <c r="FU15" s="1">
        <f ca="1" t="shared" si="187"/>
      </c>
      <c r="FV15" s="1">
        <f t="shared" si="108"/>
      </c>
      <c r="FW15" s="1">
        <f t="shared" si="109"/>
      </c>
      <c r="FX15" s="1">
        <f ca="1" t="shared" si="188"/>
      </c>
      <c r="FY15" s="1">
        <f t="shared" si="110"/>
      </c>
      <c r="FZ15" s="1">
        <f t="shared" si="111"/>
      </c>
      <c r="GA15" s="1">
        <f ca="1" t="shared" si="189"/>
      </c>
      <c r="GB15" s="1">
        <f t="shared" si="112"/>
      </c>
      <c r="GC15" s="1">
        <f t="shared" si="113"/>
      </c>
      <c r="GD15" s="1">
        <f ca="1" t="shared" si="190"/>
      </c>
      <c r="GE15" s="1">
        <f t="shared" si="114"/>
      </c>
      <c r="GF15" s="1">
        <f t="shared" si="115"/>
      </c>
      <c r="GG15" s="1">
        <f ca="1" t="shared" si="191"/>
      </c>
      <c r="GH15" s="1">
        <f t="shared" si="116"/>
      </c>
      <c r="GI15" s="1">
        <f t="shared" si="117"/>
      </c>
      <c r="GJ15" s="1">
        <f ca="1" t="shared" si="192"/>
      </c>
      <c r="GK15" s="1">
        <f t="shared" si="118"/>
      </c>
      <c r="GL15" s="1">
        <f t="shared" si="119"/>
      </c>
      <c r="GM15" s="1">
        <f ca="1" t="shared" si="193"/>
      </c>
      <c r="GN15" s="1">
        <f t="shared" si="120"/>
      </c>
      <c r="GO15" s="1">
        <f t="shared" si="121"/>
      </c>
      <c r="GP15" s="1">
        <f ca="1" t="shared" si="194"/>
      </c>
      <c r="GQ15" s="1">
        <f t="shared" si="122"/>
      </c>
      <c r="GR15" s="1">
        <f t="shared" si="123"/>
      </c>
      <c r="GS15" s="1">
        <f ca="1" t="shared" si="195"/>
      </c>
      <c r="GT15" s="1">
        <f t="shared" si="124"/>
      </c>
      <c r="GU15" s="1">
        <f t="shared" si="125"/>
      </c>
      <c r="GV15" s="1">
        <f ca="1" t="shared" si="196"/>
      </c>
      <c r="GW15" s="1">
        <f t="shared" si="126"/>
      </c>
      <c r="GX15" s="1">
        <f t="shared" si="127"/>
      </c>
      <c r="GY15" s="1">
        <f ca="1" t="shared" si="197"/>
      </c>
      <c r="GZ15" s="1">
        <f t="shared" si="128"/>
      </c>
      <c r="HA15" s="1">
        <f t="shared" si="129"/>
      </c>
    </row>
    <row r="16" spans="1:209" ht="12.75">
      <c r="A16" s="11" t="s">
        <v>215</v>
      </c>
      <c r="B16" t="str">
        <f>IF(E7=1,"SELECT an EVENT",IF(E2=1,"SELECT a CHAPTER",CONCATENATE(B13," ",B14," ","Confirmation and Registration",B12,B15)))</f>
        <v>SELECT a CHAPTER</v>
      </c>
      <c r="F16" s="13" t="s">
        <v>272</v>
      </c>
      <c r="G16" s="9">
        <f ca="1" t="shared" si="130"/>
        <v>0</v>
      </c>
      <c r="H16">
        <f t="shared" si="131"/>
        <v>0</v>
      </c>
      <c r="I16">
        <f t="shared" si="132"/>
      </c>
      <c r="J16" s="175"/>
      <c r="K16" s="175" t="s">
        <v>298</v>
      </c>
      <c r="L16" s="175"/>
      <c r="M16" s="176" t="s">
        <v>76</v>
      </c>
      <c r="N16">
        <v>44</v>
      </c>
      <c r="O16" s="1">
        <f ca="1" t="shared" si="133"/>
      </c>
      <c r="P16" s="1">
        <f t="shared" si="0"/>
      </c>
      <c r="Q16" s="1">
        <f t="shared" si="1"/>
      </c>
      <c r="R16" s="1">
        <f ca="1" t="shared" si="134"/>
      </c>
      <c r="S16" s="1">
        <f t="shared" si="2"/>
      </c>
      <c r="T16" s="1">
        <f t="shared" si="3"/>
      </c>
      <c r="U16" s="1">
        <f ca="1" t="shared" si="135"/>
      </c>
      <c r="V16" s="1">
        <f t="shared" si="4"/>
      </c>
      <c r="W16" s="1">
        <f t="shared" si="5"/>
      </c>
      <c r="X16" s="1">
        <f ca="1" t="shared" si="136"/>
      </c>
      <c r="Y16" s="1">
        <f t="shared" si="6"/>
      </c>
      <c r="Z16" s="1">
        <f t="shared" si="7"/>
      </c>
      <c r="AA16" s="1">
        <f ca="1" t="shared" si="137"/>
      </c>
      <c r="AB16" s="1">
        <f t="shared" si="8"/>
      </c>
      <c r="AC16" s="1">
        <f t="shared" si="9"/>
      </c>
      <c r="AD16" s="1">
        <f ca="1" t="shared" si="138"/>
      </c>
      <c r="AE16" s="1">
        <f t="shared" si="10"/>
      </c>
      <c r="AF16" s="1">
        <f t="shared" si="11"/>
      </c>
      <c r="AG16" s="1">
        <f ca="1" t="shared" si="139"/>
      </c>
      <c r="AH16" s="1">
        <f t="shared" si="12"/>
      </c>
      <c r="AI16" s="1">
        <f t="shared" si="13"/>
      </c>
      <c r="AJ16" s="1">
        <f ca="1" t="shared" si="140"/>
      </c>
      <c r="AK16" s="1">
        <f t="shared" si="14"/>
      </c>
      <c r="AL16" s="1">
        <f t="shared" si="15"/>
      </c>
      <c r="AM16" s="1">
        <f ca="1" t="shared" si="141"/>
      </c>
      <c r="AN16" s="1">
        <f t="shared" si="16"/>
      </c>
      <c r="AO16" s="1">
        <f t="shared" si="17"/>
      </c>
      <c r="AP16" s="1">
        <f ca="1" t="shared" si="142"/>
      </c>
      <c r="AQ16" s="1">
        <f t="shared" si="18"/>
      </c>
      <c r="AR16" s="1">
        <f t="shared" si="19"/>
      </c>
      <c r="AS16" s="1">
        <f ca="1" t="shared" si="143"/>
      </c>
      <c r="AT16" s="1">
        <f t="shared" si="20"/>
      </c>
      <c r="AU16" s="1">
        <f t="shared" si="21"/>
      </c>
      <c r="AV16" s="1">
        <f ca="1" t="shared" si="144"/>
      </c>
      <c r="AW16" s="1">
        <f t="shared" si="22"/>
      </c>
      <c r="AX16" s="1">
        <f t="shared" si="23"/>
      </c>
      <c r="AY16" s="1">
        <f ca="1" t="shared" si="145"/>
      </c>
      <c r="AZ16" s="1">
        <f t="shared" si="24"/>
      </c>
      <c r="BA16" s="1">
        <f t="shared" si="25"/>
      </c>
      <c r="BB16" s="1">
        <f ca="1" t="shared" si="146"/>
      </c>
      <c r="BC16" s="1">
        <f t="shared" si="26"/>
      </c>
      <c r="BD16" s="1">
        <f t="shared" si="27"/>
      </c>
      <c r="BE16" s="1">
        <f ca="1" t="shared" si="147"/>
      </c>
      <c r="BF16" s="1">
        <f t="shared" si="28"/>
      </c>
      <c r="BG16" s="1">
        <f t="shared" si="29"/>
      </c>
      <c r="BH16" s="1">
        <f ca="1" t="shared" si="148"/>
      </c>
      <c r="BI16" s="1">
        <f t="shared" si="30"/>
      </c>
      <c r="BJ16" s="1">
        <f t="shared" si="31"/>
      </c>
      <c r="BK16" s="1">
        <f ca="1" t="shared" si="149"/>
      </c>
      <c r="BL16" s="1">
        <f t="shared" si="32"/>
      </c>
      <c r="BM16" s="1">
        <f t="shared" si="33"/>
      </c>
      <c r="BN16" s="1">
        <f ca="1" t="shared" si="150"/>
      </c>
      <c r="BO16" s="1">
        <f t="shared" si="34"/>
      </c>
      <c r="BP16" s="1">
        <f t="shared" si="35"/>
      </c>
      <c r="BQ16" s="1">
        <f ca="1" t="shared" si="151"/>
      </c>
      <c r="BR16" s="1">
        <f t="shared" si="36"/>
      </c>
      <c r="BS16" s="1">
        <f t="shared" si="37"/>
      </c>
      <c r="BT16" s="1">
        <f ca="1" t="shared" si="152"/>
      </c>
      <c r="BU16" s="1">
        <f t="shared" si="38"/>
      </c>
      <c r="BV16" s="1">
        <f t="shared" si="39"/>
      </c>
      <c r="BW16" s="1">
        <f ca="1" t="shared" si="153"/>
      </c>
      <c r="BX16" s="1">
        <f t="shared" si="40"/>
      </c>
      <c r="BY16" s="1">
        <f t="shared" si="41"/>
      </c>
      <c r="BZ16" s="1">
        <f ca="1" t="shared" si="154"/>
      </c>
      <c r="CA16" s="1">
        <f t="shared" si="42"/>
      </c>
      <c r="CB16" s="1">
        <f t="shared" si="43"/>
      </c>
      <c r="CC16" s="1">
        <f ca="1" t="shared" si="155"/>
      </c>
      <c r="CD16" s="1">
        <f t="shared" si="44"/>
      </c>
      <c r="CE16" s="1">
        <f t="shared" si="45"/>
      </c>
      <c r="CF16" s="1">
        <f ca="1" t="shared" si="156"/>
      </c>
      <c r="CG16" s="1">
        <f t="shared" si="46"/>
      </c>
      <c r="CH16" s="1">
        <f t="shared" si="47"/>
      </c>
      <c r="CI16" s="1">
        <f ca="1" t="shared" si="157"/>
      </c>
      <c r="CJ16" s="1">
        <f t="shared" si="48"/>
      </c>
      <c r="CK16" s="1">
        <f t="shared" si="49"/>
      </c>
      <c r="CL16" s="1">
        <f ca="1" t="shared" si="158"/>
      </c>
      <c r="CM16" s="1">
        <f t="shared" si="50"/>
      </c>
      <c r="CN16" s="1">
        <f t="shared" si="51"/>
      </c>
      <c r="CO16" s="1">
        <f ca="1" t="shared" si="159"/>
      </c>
      <c r="CP16" s="1">
        <f t="shared" si="52"/>
      </c>
      <c r="CQ16" s="1">
        <f t="shared" si="53"/>
      </c>
      <c r="CR16" s="1">
        <f ca="1" t="shared" si="160"/>
      </c>
      <c r="CS16" s="1">
        <f t="shared" si="54"/>
      </c>
      <c r="CT16" s="1">
        <f t="shared" si="55"/>
      </c>
      <c r="CU16" s="1">
        <f ca="1" t="shared" si="161"/>
      </c>
      <c r="CV16" s="1">
        <f t="shared" si="56"/>
      </c>
      <c r="CW16" s="1">
        <f t="shared" si="57"/>
      </c>
      <c r="CX16" s="1">
        <f ca="1" t="shared" si="162"/>
      </c>
      <c r="CY16" s="1">
        <f t="shared" si="58"/>
      </c>
      <c r="CZ16" s="1">
        <f t="shared" si="59"/>
      </c>
      <c r="DA16" s="1">
        <f ca="1" t="shared" si="163"/>
      </c>
      <c r="DB16" s="1">
        <f t="shared" si="60"/>
      </c>
      <c r="DC16" s="1">
        <f t="shared" si="61"/>
      </c>
      <c r="DD16" s="1">
        <f ca="1" t="shared" si="164"/>
      </c>
      <c r="DE16" s="1">
        <f t="shared" si="62"/>
      </c>
      <c r="DF16" s="1">
        <f t="shared" si="63"/>
      </c>
      <c r="DG16" s="1">
        <f ca="1" t="shared" si="165"/>
      </c>
      <c r="DH16" s="1">
        <f t="shared" si="64"/>
      </c>
      <c r="DI16" s="1">
        <f t="shared" si="65"/>
      </c>
      <c r="DJ16" s="1">
        <f ca="1" t="shared" si="166"/>
      </c>
      <c r="DK16" s="1">
        <f t="shared" si="66"/>
      </c>
      <c r="DL16" s="1">
        <f t="shared" si="67"/>
      </c>
      <c r="DM16" s="1">
        <f ca="1" t="shared" si="167"/>
      </c>
      <c r="DN16" s="1">
        <f t="shared" si="68"/>
      </c>
      <c r="DO16" s="1">
        <f t="shared" si="69"/>
      </c>
      <c r="DP16" s="1">
        <f ca="1" t="shared" si="168"/>
      </c>
      <c r="DQ16" s="1">
        <f t="shared" si="70"/>
      </c>
      <c r="DR16" s="1">
        <f t="shared" si="71"/>
      </c>
      <c r="DS16" s="1">
        <f ca="1" t="shared" si="169"/>
      </c>
      <c r="DT16" s="1">
        <f t="shared" si="72"/>
      </c>
      <c r="DU16" s="1">
        <f t="shared" si="73"/>
      </c>
      <c r="DV16" s="1">
        <f ca="1" t="shared" si="170"/>
      </c>
      <c r="DW16" s="1">
        <f t="shared" si="74"/>
      </c>
      <c r="DX16" s="1">
        <f t="shared" si="75"/>
      </c>
      <c r="DY16" s="1">
        <f ca="1" t="shared" si="171"/>
      </c>
      <c r="DZ16" s="1">
        <f t="shared" si="76"/>
      </c>
      <c r="EA16" s="1">
        <f t="shared" si="77"/>
      </c>
      <c r="EB16" s="1">
        <f ca="1" t="shared" si="172"/>
      </c>
      <c r="EC16" s="1">
        <f t="shared" si="78"/>
      </c>
      <c r="ED16" s="1">
        <f t="shared" si="79"/>
      </c>
      <c r="EE16" s="1">
        <f ca="1" t="shared" si="173"/>
      </c>
      <c r="EF16" s="1">
        <f t="shared" si="80"/>
      </c>
      <c r="EG16" s="1">
        <f t="shared" si="81"/>
      </c>
      <c r="EH16" s="1">
        <f ca="1" t="shared" si="174"/>
      </c>
      <c r="EI16" s="1">
        <f t="shared" si="82"/>
      </c>
      <c r="EJ16" s="1">
        <f t="shared" si="83"/>
      </c>
      <c r="EK16" s="1">
        <f ca="1" t="shared" si="175"/>
      </c>
      <c r="EL16" s="1">
        <f t="shared" si="84"/>
      </c>
      <c r="EM16" s="1">
        <f t="shared" si="85"/>
      </c>
      <c r="EN16" s="1">
        <f ca="1" t="shared" si="176"/>
      </c>
      <c r="EO16" s="1">
        <f t="shared" si="86"/>
      </c>
      <c r="EP16" s="1">
        <f t="shared" si="87"/>
      </c>
      <c r="EQ16" s="1">
        <f ca="1" t="shared" si="177"/>
      </c>
      <c r="ER16" s="1">
        <f t="shared" si="88"/>
      </c>
      <c r="ES16" s="1">
        <f t="shared" si="89"/>
      </c>
      <c r="ET16" s="1">
        <f ca="1" t="shared" si="178"/>
      </c>
      <c r="EU16" s="1">
        <f t="shared" si="90"/>
      </c>
      <c r="EV16" s="1">
        <f t="shared" si="91"/>
      </c>
      <c r="EW16" s="1">
        <f ca="1" t="shared" si="179"/>
      </c>
      <c r="EX16" s="1">
        <f t="shared" si="92"/>
      </c>
      <c r="EY16" s="1">
        <f t="shared" si="93"/>
      </c>
      <c r="EZ16" s="1">
        <f ca="1" t="shared" si="180"/>
      </c>
      <c r="FA16" s="1">
        <f t="shared" si="94"/>
      </c>
      <c r="FB16" s="1">
        <f t="shared" si="95"/>
      </c>
      <c r="FC16" s="1">
        <f ca="1" t="shared" si="181"/>
      </c>
      <c r="FD16" s="1">
        <f t="shared" si="96"/>
      </c>
      <c r="FE16" s="1">
        <f t="shared" si="97"/>
      </c>
      <c r="FF16" s="1">
        <f ca="1" t="shared" si="182"/>
      </c>
      <c r="FG16" s="1">
        <f t="shared" si="98"/>
      </c>
      <c r="FH16" s="1">
        <f t="shared" si="99"/>
      </c>
      <c r="FI16" s="1">
        <f ca="1" t="shared" si="183"/>
      </c>
      <c r="FJ16" s="1">
        <f t="shared" si="100"/>
      </c>
      <c r="FK16" s="1">
        <f t="shared" si="101"/>
      </c>
      <c r="FL16" s="1">
        <f ca="1" t="shared" si="184"/>
      </c>
      <c r="FM16" s="1">
        <f t="shared" si="102"/>
      </c>
      <c r="FN16" s="1">
        <f t="shared" si="103"/>
      </c>
      <c r="FO16" s="1">
        <f ca="1" t="shared" si="185"/>
      </c>
      <c r="FP16" s="1">
        <f t="shared" si="104"/>
      </c>
      <c r="FQ16" s="1">
        <f t="shared" si="105"/>
      </c>
      <c r="FR16" s="1">
        <f ca="1" t="shared" si="186"/>
      </c>
      <c r="FS16" s="1">
        <f t="shared" si="106"/>
      </c>
      <c r="FT16" s="1">
        <f t="shared" si="107"/>
      </c>
      <c r="FU16" s="1">
        <f ca="1" t="shared" si="187"/>
      </c>
      <c r="FV16" s="1">
        <f t="shared" si="108"/>
      </c>
      <c r="FW16" s="1">
        <f t="shared" si="109"/>
      </c>
      <c r="FX16" s="1">
        <f ca="1" t="shared" si="188"/>
      </c>
      <c r="FY16" s="1">
        <f t="shared" si="110"/>
      </c>
      <c r="FZ16" s="1">
        <f t="shared" si="111"/>
      </c>
      <c r="GA16" s="1">
        <f ca="1" t="shared" si="189"/>
      </c>
      <c r="GB16" s="1">
        <f t="shared" si="112"/>
      </c>
      <c r="GC16" s="1">
        <f t="shared" si="113"/>
      </c>
      <c r="GD16" s="1">
        <f ca="1" t="shared" si="190"/>
      </c>
      <c r="GE16" s="1">
        <f t="shared" si="114"/>
      </c>
      <c r="GF16" s="1">
        <f t="shared" si="115"/>
      </c>
      <c r="GG16" s="1">
        <f ca="1" t="shared" si="191"/>
      </c>
      <c r="GH16" s="1">
        <f t="shared" si="116"/>
      </c>
      <c r="GI16" s="1">
        <f t="shared" si="117"/>
      </c>
      <c r="GJ16" s="1">
        <f ca="1" t="shared" si="192"/>
      </c>
      <c r="GK16" s="1">
        <f t="shared" si="118"/>
      </c>
      <c r="GL16" s="1">
        <f t="shared" si="119"/>
      </c>
      <c r="GM16" s="1">
        <f ca="1" t="shared" si="193"/>
      </c>
      <c r="GN16" s="1">
        <f t="shared" si="120"/>
      </c>
      <c r="GO16" s="1">
        <f t="shared" si="121"/>
      </c>
      <c r="GP16" s="1">
        <f ca="1" t="shared" si="194"/>
      </c>
      <c r="GQ16" s="1">
        <f t="shared" si="122"/>
      </c>
      <c r="GR16" s="1">
        <f t="shared" si="123"/>
      </c>
      <c r="GS16" s="1">
        <f ca="1" t="shared" si="195"/>
      </c>
      <c r="GT16" s="1">
        <f t="shared" si="124"/>
      </c>
      <c r="GU16" s="1">
        <f t="shared" si="125"/>
      </c>
      <c r="GV16" s="1">
        <f ca="1" t="shared" si="196"/>
      </c>
      <c r="GW16" s="1">
        <f t="shared" si="126"/>
      </c>
      <c r="GX16" s="1">
        <f t="shared" si="127"/>
      </c>
      <c r="GY16" s="1">
        <f ca="1" t="shared" si="197"/>
      </c>
      <c r="GZ16" s="1">
        <f t="shared" si="128"/>
      </c>
      <c r="HA16" s="1">
        <f t="shared" si="129"/>
      </c>
    </row>
    <row r="17" spans="4:209" ht="15">
      <c r="D17" s="30"/>
      <c r="F17" s="135" t="s">
        <v>228</v>
      </c>
      <c r="G17" s="9">
        <f ca="1" t="shared" si="130"/>
        <v>0</v>
      </c>
      <c r="H17">
        <f t="shared" si="131"/>
        <v>0</v>
      </c>
      <c r="I17">
        <f t="shared" si="132"/>
      </c>
      <c r="J17" s="175"/>
      <c r="K17" s="175" t="s">
        <v>298</v>
      </c>
      <c r="L17" s="175"/>
      <c r="M17" s="176" t="s">
        <v>76</v>
      </c>
      <c r="N17">
        <v>47</v>
      </c>
      <c r="O17" s="1">
        <f ca="1" t="shared" si="133"/>
      </c>
      <c r="P17" s="1">
        <f t="shared" si="0"/>
      </c>
      <c r="Q17" s="1">
        <f t="shared" si="1"/>
      </c>
      <c r="R17" s="1">
        <f ca="1" t="shared" si="134"/>
      </c>
      <c r="S17" s="1">
        <f t="shared" si="2"/>
      </c>
      <c r="T17" s="1">
        <f t="shared" si="3"/>
      </c>
      <c r="U17" s="1">
        <f ca="1" t="shared" si="135"/>
      </c>
      <c r="V17" s="1">
        <f t="shared" si="4"/>
      </c>
      <c r="W17" s="1">
        <f t="shared" si="5"/>
      </c>
      <c r="X17" s="1">
        <f ca="1" t="shared" si="136"/>
      </c>
      <c r="Y17" s="1">
        <f t="shared" si="6"/>
      </c>
      <c r="Z17" s="1">
        <f t="shared" si="7"/>
      </c>
      <c r="AA17" s="1">
        <f ca="1" t="shared" si="137"/>
      </c>
      <c r="AB17" s="1">
        <f t="shared" si="8"/>
      </c>
      <c r="AC17" s="1">
        <f t="shared" si="9"/>
      </c>
      <c r="AD17" s="1">
        <f ca="1" t="shared" si="138"/>
      </c>
      <c r="AE17" s="1">
        <f t="shared" si="10"/>
      </c>
      <c r="AF17" s="1">
        <f t="shared" si="11"/>
      </c>
      <c r="AG17" s="1">
        <f ca="1" t="shared" si="139"/>
      </c>
      <c r="AH17" s="1">
        <f t="shared" si="12"/>
      </c>
      <c r="AI17" s="1">
        <f t="shared" si="13"/>
      </c>
      <c r="AJ17" s="1">
        <f ca="1" t="shared" si="140"/>
      </c>
      <c r="AK17" s="1">
        <f t="shared" si="14"/>
      </c>
      <c r="AL17" s="1">
        <f t="shared" si="15"/>
      </c>
      <c r="AM17" s="1">
        <f ca="1" t="shared" si="141"/>
      </c>
      <c r="AN17" s="1">
        <f t="shared" si="16"/>
      </c>
      <c r="AO17" s="1">
        <f t="shared" si="17"/>
      </c>
      <c r="AP17" s="1">
        <f ca="1" t="shared" si="142"/>
      </c>
      <c r="AQ17" s="1">
        <f t="shared" si="18"/>
      </c>
      <c r="AR17" s="1">
        <f t="shared" si="19"/>
      </c>
      <c r="AS17" s="1">
        <f ca="1" t="shared" si="143"/>
      </c>
      <c r="AT17" s="1">
        <f t="shared" si="20"/>
      </c>
      <c r="AU17" s="1">
        <f t="shared" si="21"/>
      </c>
      <c r="AV17" s="1">
        <f ca="1" t="shared" si="144"/>
      </c>
      <c r="AW17" s="1">
        <f t="shared" si="22"/>
      </c>
      <c r="AX17" s="1">
        <f t="shared" si="23"/>
      </c>
      <c r="AY17" s="1">
        <f ca="1" t="shared" si="145"/>
      </c>
      <c r="AZ17" s="1">
        <f t="shared" si="24"/>
      </c>
      <c r="BA17" s="1">
        <f t="shared" si="25"/>
      </c>
      <c r="BB17" s="1">
        <f ca="1" t="shared" si="146"/>
      </c>
      <c r="BC17" s="1">
        <f t="shared" si="26"/>
      </c>
      <c r="BD17" s="1">
        <f t="shared" si="27"/>
      </c>
      <c r="BE17" s="1">
        <f ca="1" t="shared" si="147"/>
      </c>
      <c r="BF17" s="1">
        <f t="shared" si="28"/>
      </c>
      <c r="BG17" s="1">
        <f t="shared" si="29"/>
      </c>
      <c r="BH17" s="1">
        <f ca="1" t="shared" si="148"/>
      </c>
      <c r="BI17" s="1">
        <f t="shared" si="30"/>
      </c>
      <c r="BJ17" s="1">
        <f t="shared" si="31"/>
      </c>
      <c r="BK17" s="1">
        <f ca="1" t="shared" si="149"/>
      </c>
      <c r="BL17" s="1">
        <f t="shared" si="32"/>
      </c>
      <c r="BM17" s="1">
        <f t="shared" si="33"/>
      </c>
      <c r="BN17" s="1">
        <f ca="1" t="shared" si="150"/>
      </c>
      <c r="BO17" s="1">
        <f t="shared" si="34"/>
      </c>
      <c r="BP17" s="1">
        <f t="shared" si="35"/>
      </c>
      <c r="BQ17" s="1">
        <f ca="1" t="shared" si="151"/>
      </c>
      <c r="BR17" s="1">
        <f t="shared" si="36"/>
      </c>
      <c r="BS17" s="1">
        <f t="shared" si="37"/>
      </c>
      <c r="BT17" s="1">
        <f ca="1" t="shared" si="152"/>
      </c>
      <c r="BU17" s="1">
        <f t="shared" si="38"/>
      </c>
      <c r="BV17" s="1">
        <f t="shared" si="39"/>
      </c>
      <c r="BW17" s="1">
        <f ca="1" t="shared" si="153"/>
      </c>
      <c r="BX17" s="1">
        <f t="shared" si="40"/>
      </c>
      <c r="BY17" s="1">
        <f t="shared" si="41"/>
      </c>
      <c r="BZ17" s="1">
        <f ca="1" t="shared" si="154"/>
      </c>
      <c r="CA17" s="1">
        <f t="shared" si="42"/>
      </c>
      <c r="CB17" s="1">
        <f t="shared" si="43"/>
      </c>
      <c r="CC17" s="1">
        <f ca="1" t="shared" si="155"/>
      </c>
      <c r="CD17" s="1">
        <f t="shared" si="44"/>
      </c>
      <c r="CE17" s="1">
        <f t="shared" si="45"/>
      </c>
      <c r="CF17" s="1">
        <f ca="1" t="shared" si="156"/>
      </c>
      <c r="CG17" s="1">
        <f t="shared" si="46"/>
      </c>
      <c r="CH17" s="1">
        <f t="shared" si="47"/>
      </c>
      <c r="CI17" s="1">
        <f ca="1" t="shared" si="157"/>
      </c>
      <c r="CJ17" s="1">
        <f t="shared" si="48"/>
      </c>
      <c r="CK17" s="1">
        <f t="shared" si="49"/>
      </c>
      <c r="CL17" s="1">
        <f ca="1" t="shared" si="158"/>
      </c>
      <c r="CM17" s="1">
        <f t="shared" si="50"/>
      </c>
      <c r="CN17" s="1">
        <f t="shared" si="51"/>
      </c>
      <c r="CO17" s="1">
        <f ca="1" t="shared" si="159"/>
      </c>
      <c r="CP17" s="1">
        <f t="shared" si="52"/>
      </c>
      <c r="CQ17" s="1">
        <f t="shared" si="53"/>
      </c>
      <c r="CR17" s="1">
        <f ca="1" t="shared" si="160"/>
      </c>
      <c r="CS17" s="1">
        <f t="shared" si="54"/>
      </c>
      <c r="CT17" s="1">
        <f t="shared" si="55"/>
      </c>
      <c r="CU17" s="1">
        <f ca="1" t="shared" si="161"/>
      </c>
      <c r="CV17" s="1">
        <f t="shared" si="56"/>
      </c>
      <c r="CW17" s="1">
        <f t="shared" si="57"/>
      </c>
      <c r="CX17" s="1">
        <f ca="1" t="shared" si="162"/>
      </c>
      <c r="CY17" s="1">
        <f t="shared" si="58"/>
      </c>
      <c r="CZ17" s="1">
        <f t="shared" si="59"/>
      </c>
      <c r="DA17" s="1">
        <f ca="1" t="shared" si="163"/>
      </c>
      <c r="DB17" s="1">
        <f t="shared" si="60"/>
      </c>
      <c r="DC17" s="1">
        <f t="shared" si="61"/>
      </c>
      <c r="DD17" s="1">
        <f ca="1" t="shared" si="164"/>
      </c>
      <c r="DE17" s="1">
        <f t="shared" si="62"/>
      </c>
      <c r="DF17" s="1">
        <f t="shared" si="63"/>
      </c>
      <c r="DG17" s="1">
        <f ca="1" t="shared" si="165"/>
      </c>
      <c r="DH17" s="1">
        <f t="shared" si="64"/>
      </c>
      <c r="DI17" s="1">
        <f t="shared" si="65"/>
      </c>
      <c r="DJ17" s="1">
        <f ca="1" t="shared" si="166"/>
      </c>
      <c r="DK17" s="1">
        <f t="shared" si="66"/>
      </c>
      <c r="DL17" s="1">
        <f t="shared" si="67"/>
      </c>
      <c r="DM17" s="1">
        <f ca="1" t="shared" si="167"/>
      </c>
      <c r="DN17" s="1">
        <f t="shared" si="68"/>
      </c>
      <c r="DO17" s="1">
        <f t="shared" si="69"/>
      </c>
      <c r="DP17" s="1">
        <f ca="1" t="shared" si="168"/>
      </c>
      <c r="DQ17" s="1">
        <f t="shared" si="70"/>
      </c>
      <c r="DR17" s="1">
        <f t="shared" si="71"/>
      </c>
      <c r="DS17" s="1">
        <f ca="1" t="shared" si="169"/>
      </c>
      <c r="DT17" s="1">
        <f t="shared" si="72"/>
      </c>
      <c r="DU17" s="1">
        <f t="shared" si="73"/>
      </c>
      <c r="DV17" s="1">
        <f ca="1" t="shared" si="170"/>
      </c>
      <c r="DW17" s="1">
        <f t="shared" si="74"/>
      </c>
      <c r="DX17" s="1">
        <f t="shared" si="75"/>
      </c>
      <c r="DY17" s="1">
        <f ca="1" t="shared" si="171"/>
      </c>
      <c r="DZ17" s="1">
        <f t="shared" si="76"/>
      </c>
      <c r="EA17" s="1">
        <f t="shared" si="77"/>
      </c>
      <c r="EB17" s="1">
        <f ca="1" t="shared" si="172"/>
      </c>
      <c r="EC17" s="1">
        <f t="shared" si="78"/>
      </c>
      <c r="ED17" s="1">
        <f t="shared" si="79"/>
      </c>
      <c r="EE17" s="1">
        <f ca="1" t="shared" si="173"/>
      </c>
      <c r="EF17" s="1">
        <f t="shared" si="80"/>
      </c>
      <c r="EG17" s="1">
        <f t="shared" si="81"/>
      </c>
      <c r="EH17" s="1">
        <f ca="1" t="shared" si="174"/>
      </c>
      <c r="EI17" s="1">
        <f t="shared" si="82"/>
      </c>
      <c r="EJ17" s="1">
        <f t="shared" si="83"/>
      </c>
      <c r="EK17" s="1">
        <f ca="1" t="shared" si="175"/>
      </c>
      <c r="EL17" s="1">
        <f t="shared" si="84"/>
      </c>
      <c r="EM17" s="1">
        <f t="shared" si="85"/>
      </c>
      <c r="EN17" s="1">
        <f ca="1" t="shared" si="176"/>
      </c>
      <c r="EO17" s="1">
        <f t="shared" si="86"/>
      </c>
      <c r="EP17" s="1">
        <f t="shared" si="87"/>
      </c>
      <c r="EQ17" s="1">
        <f ca="1" t="shared" si="177"/>
      </c>
      <c r="ER17" s="1">
        <f t="shared" si="88"/>
      </c>
      <c r="ES17" s="1">
        <f t="shared" si="89"/>
      </c>
      <c r="ET17" s="1">
        <f ca="1" t="shared" si="178"/>
      </c>
      <c r="EU17" s="1">
        <f t="shared" si="90"/>
      </c>
      <c r="EV17" s="1">
        <f t="shared" si="91"/>
      </c>
      <c r="EW17" s="1">
        <f ca="1" t="shared" si="179"/>
      </c>
      <c r="EX17" s="1">
        <f t="shared" si="92"/>
      </c>
      <c r="EY17" s="1">
        <f t="shared" si="93"/>
      </c>
      <c r="EZ17" s="1">
        <f ca="1" t="shared" si="180"/>
      </c>
      <c r="FA17" s="1">
        <f t="shared" si="94"/>
      </c>
      <c r="FB17" s="1">
        <f t="shared" si="95"/>
      </c>
      <c r="FC17" s="1">
        <f ca="1" t="shared" si="181"/>
      </c>
      <c r="FD17" s="1">
        <f t="shared" si="96"/>
      </c>
      <c r="FE17" s="1">
        <f t="shared" si="97"/>
      </c>
      <c r="FF17" s="1">
        <f ca="1" t="shared" si="182"/>
      </c>
      <c r="FG17" s="1">
        <f t="shared" si="98"/>
      </c>
      <c r="FH17" s="1">
        <f t="shared" si="99"/>
      </c>
      <c r="FI17" s="1">
        <f ca="1" t="shared" si="183"/>
      </c>
      <c r="FJ17" s="1">
        <f t="shared" si="100"/>
      </c>
      <c r="FK17" s="1">
        <f t="shared" si="101"/>
      </c>
      <c r="FL17" s="1">
        <f ca="1" t="shared" si="184"/>
      </c>
      <c r="FM17" s="1">
        <f t="shared" si="102"/>
      </c>
      <c r="FN17" s="1">
        <f t="shared" si="103"/>
      </c>
      <c r="FO17" s="1">
        <f ca="1" t="shared" si="185"/>
      </c>
      <c r="FP17" s="1">
        <f t="shared" si="104"/>
      </c>
      <c r="FQ17" s="1">
        <f t="shared" si="105"/>
      </c>
      <c r="FR17" s="1">
        <f ca="1" t="shared" si="186"/>
      </c>
      <c r="FS17" s="1">
        <f t="shared" si="106"/>
      </c>
      <c r="FT17" s="1">
        <f t="shared" si="107"/>
      </c>
      <c r="FU17" s="1">
        <f ca="1" t="shared" si="187"/>
      </c>
      <c r="FV17" s="1">
        <f t="shared" si="108"/>
      </c>
      <c r="FW17" s="1">
        <f t="shared" si="109"/>
      </c>
      <c r="FX17" s="1">
        <f ca="1" t="shared" si="188"/>
      </c>
      <c r="FY17" s="1">
        <f t="shared" si="110"/>
      </c>
      <c r="FZ17" s="1">
        <f t="shared" si="111"/>
      </c>
      <c r="GA17" s="1">
        <f ca="1" t="shared" si="189"/>
      </c>
      <c r="GB17" s="1">
        <f t="shared" si="112"/>
      </c>
      <c r="GC17" s="1">
        <f t="shared" si="113"/>
      </c>
      <c r="GD17" s="1">
        <f ca="1" t="shared" si="190"/>
      </c>
      <c r="GE17" s="1">
        <f t="shared" si="114"/>
      </c>
      <c r="GF17" s="1">
        <f t="shared" si="115"/>
      </c>
      <c r="GG17" s="1">
        <f ca="1" t="shared" si="191"/>
      </c>
      <c r="GH17" s="1">
        <f t="shared" si="116"/>
      </c>
      <c r="GI17" s="1">
        <f t="shared" si="117"/>
      </c>
      <c r="GJ17" s="1">
        <f ca="1" t="shared" si="192"/>
      </c>
      <c r="GK17" s="1">
        <f t="shared" si="118"/>
      </c>
      <c r="GL17" s="1">
        <f t="shared" si="119"/>
      </c>
      <c r="GM17" s="1">
        <f ca="1" t="shared" si="193"/>
      </c>
      <c r="GN17" s="1">
        <f t="shared" si="120"/>
      </c>
      <c r="GO17" s="1">
        <f t="shared" si="121"/>
      </c>
      <c r="GP17" s="1">
        <f ca="1" t="shared" si="194"/>
      </c>
      <c r="GQ17" s="1">
        <f t="shared" si="122"/>
      </c>
      <c r="GR17" s="1">
        <f t="shared" si="123"/>
      </c>
      <c r="GS17" s="1">
        <f ca="1" t="shared" si="195"/>
      </c>
      <c r="GT17" s="1">
        <f t="shared" si="124"/>
      </c>
      <c r="GU17" s="1">
        <f t="shared" si="125"/>
      </c>
      <c r="GV17" s="1">
        <f ca="1" t="shared" si="196"/>
      </c>
      <c r="GW17" s="1">
        <f t="shared" si="126"/>
      </c>
      <c r="GX17" s="1">
        <f t="shared" si="127"/>
      </c>
      <c r="GY17" s="1">
        <f ca="1" t="shared" si="197"/>
      </c>
      <c r="GZ17" s="1">
        <f t="shared" si="128"/>
      </c>
      <c r="HA17" s="1">
        <f t="shared" si="129"/>
      </c>
    </row>
    <row r="18" spans="6:209" ht="12.75">
      <c r="F18" s="13" t="s">
        <v>273</v>
      </c>
      <c r="G18" s="9">
        <f ca="1" t="shared" si="130"/>
        <v>0</v>
      </c>
      <c r="H18">
        <f t="shared" si="131"/>
        <v>0</v>
      </c>
      <c r="I18">
        <f t="shared" si="132"/>
      </c>
      <c r="J18" s="175"/>
      <c r="K18" s="175" t="s">
        <v>298</v>
      </c>
      <c r="L18" s="175"/>
      <c r="M18" s="176" t="s">
        <v>76</v>
      </c>
      <c r="N18">
        <v>50</v>
      </c>
      <c r="O18" s="1">
        <f ca="1" t="shared" si="133"/>
      </c>
      <c r="P18" s="1">
        <f t="shared" si="0"/>
      </c>
      <c r="Q18" s="1">
        <f t="shared" si="1"/>
      </c>
      <c r="R18" s="1">
        <f ca="1" t="shared" si="134"/>
      </c>
      <c r="S18" s="1">
        <f t="shared" si="2"/>
      </c>
      <c r="T18" s="1">
        <f t="shared" si="3"/>
      </c>
      <c r="U18" s="1">
        <f ca="1" t="shared" si="135"/>
      </c>
      <c r="V18" s="1">
        <f t="shared" si="4"/>
      </c>
      <c r="W18" s="1">
        <f t="shared" si="5"/>
      </c>
      <c r="X18" s="1">
        <f ca="1" t="shared" si="136"/>
      </c>
      <c r="Y18" s="1">
        <f t="shared" si="6"/>
      </c>
      <c r="Z18" s="1">
        <f t="shared" si="7"/>
      </c>
      <c r="AA18" s="1">
        <f ca="1" t="shared" si="137"/>
      </c>
      <c r="AB18" s="1">
        <f t="shared" si="8"/>
      </c>
      <c r="AC18" s="1">
        <f t="shared" si="9"/>
      </c>
      <c r="AD18" s="1">
        <f ca="1" t="shared" si="138"/>
      </c>
      <c r="AE18" s="1">
        <f t="shared" si="10"/>
      </c>
      <c r="AF18" s="1">
        <f t="shared" si="11"/>
      </c>
      <c r="AG18" s="1">
        <f ca="1" t="shared" si="139"/>
      </c>
      <c r="AH18" s="1">
        <f t="shared" si="12"/>
      </c>
      <c r="AI18" s="1">
        <f t="shared" si="13"/>
      </c>
      <c r="AJ18" s="1">
        <f ca="1" t="shared" si="140"/>
      </c>
      <c r="AK18" s="1">
        <f t="shared" si="14"/>
      </c>
      <c r="AL18" s="1">
        <f t="shared" si="15"/>
      </c>
      <c r="AM18" s="1">
        <f ca="1" t="shared" si="141"/>
      </c>
      <c r="AN18" s="1">
        <f t="shared" si="16"/>
      </c>
      <c r="AO18" s="1">
        <f t="shared" si="17"/>
      </c>
      <c r="AP18" s="1">
        <f ca="1" t="shared" si="142"/>
      </c>
      <c r="AQ18" s="1">
        <f t="shared" si="18"/>
      </c>
      <c r="AR18" s="1">
        <f t="shared" si="19"/>
      </c>
      <c r="AS18" s="1">
        <f ca="1" t="shared" si="143"/>
      </c>
      <c r="AT18" s="1">
        <f t="shared" si="20"/>
      </c>
      <c r="AU18" s="1">
        <f t="shared" si="21"/>
      </c>
      <c r="AV18" s="1">
        <f ca="1" t="shared" si="144"/>
      </c>
      <c r="AW18" s="1">
        <f t="shared" si="22"/>
      </c>
      <c r="AX18" s="1">
        <f t="shared" si="23"/>
      </c>
      <c r="AY18" s="1">
        <f ca="1" t="shared" si="145"/>
      </c>
      <c r="AZ18" s="1">
        <f t="shared" si="24"/>
      </c>
      <c r="BA18" s="1">
        <f t="shared" si="25"/>
      </c>
      <c r="BB18" s="1">
        <f ca="1" t="shared" si="146"/>
      </c>
      <c r="BC18" s="1">
        <f t="shared" si="26"/>
      </c>
      <c r="BD18" s="1">
        <f t="shared" si="27"/>
      </c>
      <c r="BE18" s="1">
        <f ca="1" t="shared" si="147"/>
      </c>
      <c r="BF18" s="1">
        <f t="shared" si="28"/>
      </c>
      <c r="BG18" s="1">
        <f t="shared" si="29"/>
      </c>
      <c r="BH18" s="1">
        <f ca="1" t="shared" si="148"/>
      </c>
      <c r="BI18" s="1">
        <f t="shared" si="30"/>
      </c>
      <c r="BJ18" s="1">
        <f t="shared" si="31"/>
      </c>
      <c r="BK18" s="1">
        <f ca="1" t="shared" si="149"/>
      </c>
      <c r="BL18" s="1">
        <f t="shared" si="32"/>
      </c>
      <c r="BM18" s="1">
        <f t="shared" si="33"/>
      </c>
      <c r="BN18" s="1">
        <f ca="1" t="shared" si="150"/>
      </c>
      <c r="BO18" s="1">
        <f t="shared" si="34"/>
      </c>
      <c r="BP18" s="1">
        <f t="shared" si="35"/>
      </c>
      <c r="BQ18" s="1">
        <f ca="1" t="shared" si="151"/>
      </c>
      <c r="BR18" s="1">
        <f t="shared" si="36"/>
      </c>
      <c r="BS18" s="1">
        <f t="shared" si="37"/>
      </c>
      <c r="BT18" s="1">
        <f ca="1" t="shared" si="152"/>
      </c>
      <c r="BU18" s="1">
        <f t="shared" si="38"/>
      </c>
      <c r="BV18" s="1">
        <f t="shared" si="39"/>
      </c>
      <c r="BW18" s="1">
        <f ca="1" t="shared" si="153"/>
      </c>
      <c r="BX18" s="1">
        <f t="shared" si="40"/>
      </c>
      <c r="BY18" s="1">
        <f t="shared" si="41"/>
      </c>
      <c r="BZ18" s="1">
        <f ca="1" t="shared" si="154"/>
      </c>
      <c r="CA18" s="1">
        <f t="shared" si="42"/>
      </c>
      <c r="CB18" s="1">
        <f t="shared" si="43"/>
      </c>
      <c r="CC18" s="1">
        <f ca="1" t="shared" si="155"/>
      </c>
      <c r="CD18" s="1">
        <f t="shared" si="44"/>
      </c>
      <c r="CE18" s="1">
        <f t="shared" si="45"/>
      </c>
      <c r="CF18" s="1">
        <f ca="1" t="shared" si="156"/>
      </c>
      <c r="CG18" s="1">
        <f t="shared" si="46"/>
      </c>
      <c r="CH18" s="1">
        <f t="shared" si="47"/>
      </c>
      <c r="CI18" s="1">
        <f ca="1" t="shared" si="157"/>
      </c>
      <c r="CJ18" s="1">
        <f t="shared" si="48"/>
      </c>
      <c r="CK18" s="1">
        <f t="shared" si="49"/>
      </c>
      <c r="CL18" s="1">
        <f ca="1" t="shared" si="158"/>
      </c>
      <c r="CM18" s="1">
        <f t="shared" si="50"/>
      </c>
      <c r="CN18" s="1">
        <f t="shared" si="51"/>
      </c>
      <c r="CO18" s="1">
        <f ca="1" t="shared" si="159"/>
      </c>
      <c r="CP18" s="1">
        <f t="shared" si="52"/>
      </c>
      <c r="CQ18" s="1">
        <f t="shared" si="53"/>
      </c>
      <c r="CR18" s="1">
        <f ca="1" t="shared" si="160"/>
      </c>
      <c r="CS18" s="1">
        <f t="shared" si="54"/>
      </c>
      <c r="CT18" s="1">
        <f t="shared" si="55"/>
      </c>
      <c r="CU18" s="1">
        <f ca="1" t="shared" si="161"/>
      </c>
      <c r="CV18" s="1">
        <f t="shared" si="56"/>
      </c>
      <c r="CW18" s="1">
        <f t="shared" si="57"/>
      </c>
      <c r="CX18" s="1">
        <f ca="1" t="shared" si="162"/>
      </c>
      <c r="CY18" s="1">
        <f t="shared" si="58"/>
      </c>
      <c r="CZ18" s="1">
        <f t="shared" si="59"/>
      </c>
      <c r="DA18" s="1">
        <f ca="1" t="shared" si="163"/>
      </c>
      <c r="DB18" s="1">
        <f t="shared" si="60"/>
      </c>
      <c r="DC18" s="1">
        <f t="shared" si="61"/>
      </c>
      <c r="DD18" s="1">
        <f ca="1" t="shared" si="164"/>
      </c>
      <c r="DE18" s="1">
        <f t="shared" si="62"/>
      </c>
      <c r="DF18" s="1">
        <f t="shared" si="63"/>
      </c>
      <c r="DG18" s="1">
        <f ca="1" t="shared" si="165"/>
      </c>
      <c r="DH18" s="1">
        <f t="shared" si="64"/>
      </c>
      <c r="DI18" s="1">
        <f t="shared" si="65"/>
      </c>
      <c r="DJ18" s="1">
        <f ca="1" t="shared" si="166"/>
      </c>
      <c r="DK18" s="1">
        <f t="shared" si="66"/>
      </c>
      <c r="DL18" s="1">
        <f t="shared" si="67"/>
      </c>
      <c r="DM18" s="1">
        <f ca="1" t="shared" si="167"/>
      </c>
      <c r="DN18" s="1">
        <f t="shared" si="68"/>
      </c>
      <c r="DO18" s="1">
        <f t="shared" si="69"/>
      </c>
      <c r="DP18" s="1">
        <f ca="1" t="shared" si="168"/>
      </c>
      <c r="DQ18" s="1">
        <f t="shared" si="70"/>
      </c>
      <c r="DR18" s="1">
        <f t="shared" si="71"/>
      </c>
      <c r="DS18" s="1">
        <f ca="1" t="shared" si="169"/>
      </c>
      <c r="DT18" s="1">
        <f t="shared" si="72"/>
      </c>
      <c r="DU18" s="1">
        <f t="shared" si="73"/>
      </c>
      <c r="DV18" s="1">
        <f ca="1" t="shared" si="170"/>
      </c>
      <c r="DW18" s="1">
        <f t="shared" si="74"/>
      </c>
      <c r="DX18" s="1">
        <f t="shared" si="75"/>
      </c>
      <c r="DY18" s="1">
        <f ca="1" t="shared" si="171"/>
      </c>
      <c r="DZ18" s="1">
        <f t="shared" si="76"/>
      </c>
      <c r="EA18" s="1">
        <f t="shared" si="77"/>
      </c>
      <c r="EB18" s="1">
        <f ca="1" t="shared" si="172"/>
      </c>
      <c r="EC18" s="1">
        <f t="shared" si="78"/>
      </c>
      <c r="ED18" s="1">
        <f t="shared" si="79"/>
      </c>
      <c r="EE18" s="1">
        <f ca="1" t="shared" si="173"/>
      </c>
      <c r="EF18" s="1">
        <f t="shared" si="80"/>
      </c>
      <c r="EG18" s="1">
        <f t="shared" si="81"/>
      </c>
      <c r="EH18" s="1">
        <f ca="1" t="shared" si="174"/>
      </c>
      <c r="EI18" s="1">
        <f t="shared" si="82"/>
      </c>
      <c r="EJ18" s="1">
        <f t="shared" si="83"/>
      </c>
      <c r="EK18" s="1">
        <f ca="1" t="shared" si="175"/>
      </c>
      <c r="EL18" s="1">
        <f t="shared" si="84"/>
      </c>
      <c r="EM18" s="1">
        <f t="shared" si="85"/>
      </c>
      <c r="EN18" s="1">
        <f ca="1" t="shared" si="176"/>
      </c>
      <c r="EO18" s="1">
        <f t="shared" si="86"/>
      </c>
      <c r="EP18" s="1">
        <f t="shared" si="87"/>
      </c>
      <c r="EQ18" s="1">
        <f ca="1" t="shared" si="177"/>
      </c>
      <c r="ER18" s="1">
        <f t="shared" si="88"/>
      </c>
      <c r="ES18" s="1">
        <f t="shared" si="89"/>
      </c>
      <c r="ET18" s="1">
        <f ca="1" t="shared" si="178"/>
      </c>
      <c r="EU18" s="1">
        <f t="shared" si="90"/>
      </c>
      <c r="EV18" s="1">
        <f t="shared" si="91"/>
      </c>
      <c r="EW18" s="1">
        <f ca="1" t="shared" si="179"/>
      </c>
      <c r="EX18" s="1">
        <f t="shared" si="92"/>
      </c>
      <c r="EY18" s="1">
        <f t="shared" si="93"/>
      </c>
      <c r="EZ18" s="1">
        <f ca="1" t="shared" si="180"/>
      </c>
      <c r="FA18" s="1">
        <f t="shared" si="94"/>
      </c>
      <c r="FB18" s="1">
        <f t="shared" si="95"/>
      </c>
      <c r="FC18" s="1">
        <f ca="1" t="shared" si="181"/>
      </c>
      <c r="FD18" s="1">
        <f t="shared" si="96"/>
      </c>
      <c r="FE18" s="1">
        <f t="shared" si="97"/>
      </c>
      <c r="FF18" s="1">
        <f ca="1" t="shared" si="182"/>
      </c>
      <c r="FG18" s="1">
        <f t="shared" si="98"/>
      </c>
      <c r="FH18" s="1">
        <f t="shared" si="99"/>
      </c>
      <c r="FI18" s="1">
        <f ca="1" t="shared" si="183"/>
      </c>
      <c r="FJ18" s="1">
        <f t="shared" si="100"/>
      </c>
      <c r="FK18" s="1">
        <f t="shared" si="101"/>
      </c>
      <c r="FL18" s="1">
        <f ca="1" t="shared" si="184"/>
      </c>
      <c r="FM18" s="1">
        <f t="shared" si="102"/>
      </c>
      <c r="FN18" s="1">
        <f t="shared" si="103"/>
      </c>
      <c r="FO18" s="1">
        <f ca="1" t="shared" si="185"/>
      </c>
      <c r="FP18" s="1">
        <f t="shared" si="104"/>
      </c>
      <c r="FQ18" s="1">
        <f t="shared" si="105"/>
      </c>
      <c r="FR18" s="1">
        <f ca="1" t="shared" si="186"/>
      </c>
      <c r="FS18" s="1">
        <f t="shared" si="106"/>
      </c>
      <c r="FT18" s="1">
        <f t="shared" si="107"/>
      </c>
      <c r="FU18" s="1">
        <f ca="1" t="shared" si="187"/>
      </c>
      <c r="FV18" s="1">
        <f t="shared" si="108"/>
      </c>
      <c r="FW18" s="1">
        <f t="shared" si="109"/>
      </c>
      <c r="FX18" s="1">
        <f ca="1" t="shared" si="188"/>
      </c>
      <c r="FY18" s="1">
        <f t="shared" si="110"/>
      </c>
      <c r="FZ18" s="1">
        <f t="shared" si="111"/>
      </c>
      <c r="GA18" s="1">
        <f ca="1" t="shared" si="189"/>
      </c>
      <c r="GB18" s="1">
        <f t="shared" si="112"/>
      </c>
      <c r="GC18" s="1">
        <f t="shared" si="113"/>
      </c>
      <c r="GD18" s="1">
        <f ca="1" t="shared" si="190"/>
      </c>
      <c r="GE18" s="1">
        <f t="shared" si="114"/>
      </c>
      <c r="GF18" s="1">
        <f t="shared" si="115"/>
      </c>
      <c r="GG18" s="1">
        <f ca="1" t="shared" si="191"/>
      </c>
      <c r="GH18" s="1">
        <f t="shared" si="116"/>
      </c>
      <c r="GI18" s="1">
        <f t="shared" si="117"/>
      </c>
      <c r="GJ18" s="1">
        <f ca="1" t="shared" si="192"/>
      </c>
      <c r="GK18" s="1">
        <f t="shared" si="118"/>
      </c>
      <c r="GL18" s="1">
        <f t="shared" si="119"/>
      </c>
      <c r="GM18" s="1">
        <f ca="1" t="shared" si="193"/>
      </c>
      <c r="GN18" s="1">
        <f t="shared" si="120"/>
      </c>
      <c r="GO18" s="1">
        <f t="shared" si="121"/>
      </c>
      <c r="GP18" s="1">
        <f ca="1" t="shared" si="194"/>
      </c>
      <c r="GQ18" s="1">
        <f t="shared" si="122"/>
      </c>
      <c r="GR18" s="1">
        <f t="shared" si="123"/>
      </c>
      <c r="GS18" s="1">
        <f ca="1" t="shared" si="195"/>
      </c>
      <c r="GT18" s="1">
        <f t="shared" si="124"/>
      </c>
      <c r="GU18" s="1">
        <f t="shared" si="125"/>
      </c>
      <c r="GV18" s="1">
        <f ca="1" t="shared" si="196"/>
      </c>
      <c r="GW18" s="1">
        <f t="shared" si="126"/>
      </c>
      <c r="GX18" s="1">
        <f t="shared" si="127"/>
      </c>
      <c r="GY18" s="1">
        <f ca="1" t="shared" si="197"/>
      </c>
      <c r="GZ18" s="1">
        <f t="shared" si="128"/>
      </c>
      <c r="HA18" s="1">
        <f t="shared" si="129"/>
      </c>
    </row>
    <row r="19" spans="6:209" ht="12.75">
      <c r="F19" s="13" t="s">
        <v>274</v>
      </c>
      <c r="G19" s="9">
        <f ca="1" t="shared" si="130"/>
        <v>0</v>
      </c>
      <c r="H19">
        <f t="shared" si="131"/>
        <v>0</v>
      </c>
      <c r="I19">
        <f t="shared" si="132"/>
      </c>
      <c r="J19" s="175"/>
      <c r="K19" s="175" t="s">
        <v>298</v>
      </c>
      <c r="L19" s="175"/>
      <c r="M19" s="176" t="s">
        <v>76</v>
      </c>
      <c r="N19">
        <v>53</v>
      </c>
      <c r="O19" s="1">
        <f ca="1" t="shared" si="133"/>
      </c>
      <c r="P19" s="1">
        <f t="shared" si="0"/>
      </c>
      <c r="Q19" s="1">
        <f t="shared" si="1"/>
      </c>
      <c r="R19" s="1">
        <f ca="1" t="shared" si="134"/>
      </c>
      <c r="S19" s="1">
        <f t="shared" si="2"/>
      </c>
      <c r="T19" s="1">
        <f t="shared" si="3"/>
      </c>
      <c r="U19" s="1">
        <f ca="1" t="shared" si="135"/>
      </c>
      <c r="V19" s="1">
        <f t="shared" si="4"/>
      </c>
      <c r="W19" s="1">
        <f t="shared" si="5"/>
      </c>
      <c r="X19" s="1">
        <f ca="1" t="shared" si="136"/>
      </c>
      <c r="Y19" s="1">
        <f t="shared" si="6"/>
      </c>
      <c r="Z19" s="1">
        <f t="shared" si="7"/>
      </c>
      <c r="AA19" s="1">
        <f ca="1" t="shared" si="137"/>
      </c>
      <c r="AB19" s="1">
        <f t="shared" si="8"/>
      </c>
      <c r="AC19" s="1">
        <f t="shared" si="9"/>
      </c>
      <c r="AD19" s="1">
        <f ca="1" t="shared" si="138"/>
      </c>
      <c r="AE19" s="1">
        <f t="shared" si="10"/>
      </c>
      <c r="AF19" s="1">
        <f t="shared" si="11"/>
      </c>
      <c r="AG19" s="1">
        <f ca="1" t="shared" si="139"/>
      </c>
      <c r="AH19" s="1">
        <f t="shared" si="12"/>
      </c>
      <c r="AI19" s="1">
        <f t="shared" si="13"/>
      </c>
      <c r="AJ19" s="1">
        <f ca="1" t="shared" si="140"/>
      </c>
      <c r="AK19" s="1">
        <f t="shared" si="14"/>
      </c>
      <c r="AL19" s="1">
        <f t="shared" si="15"/>
      </c>
      <c r="AM19" s="1">
        <f ca="1" t="shared" si="141"/>
      </c>
      <c r="AN19" s="1">
        <f t="shared" si="16"/>
      </c>
      <c r="AO19" s="1">
        <f t="shared" si="17"/>
      </c>
      <c r="AP19" s="1">
        <f ca="1" t="shared" si="142"/>
      </c>
      <c r="AQ19" s="1">
        <f t="shared" si="18"/>
      </c>
      <c r="AR19" s="1">
        <f t="shared" si="19"/>
      </c>
      <c r="AS19" s="1">
        <f ca="1" t="shared" si="143"/>
      </c>
      <c r="AT19" s="1">
        <f t="shared" si="20"/>
      </c>
      <c r="AU19" s="1">
        <f t="shared" si="21"/>
      </c>
      <c r="AV19" s="1">
        <f ca="1" t="shared" si="144"/>
      </c>
      <c r="AW19" s="1">
        <f t="shared" si="22"/>
      </c>
      <c r="AX19" s="1">
        <f t="shared" si="23"/>
      </c>
      <c r="AY19" s="1">
        <f ca="1" t="shared" si="145"/>
      </c>
      <c r="AZ19" s="1">
        <f t="shared" si="24"/>
      </c>
      <c r="BA19" s="1">
        <f t="shared" si="25"/>
      </c>
      <c r="BB19" s="1">
        <f ca="1" t="shared" si="146"/>
      </c>
      <c r="BC19" s="1">
        <f t="shared" si="26"/>
      </c>
      <c r="BD19" s="1">
        <f t="shared" si="27"/>
      </c>
      <c r="BE19" s="1">
        <f ca="1" t="shared" si="147"/>
      </c>
      <c r="BF19" s="1">
        <f t="shared" si="28"/>
      </c>
      <c r="BG19" s="1">
        <f t="shared" si="29"/>
      </c>
      <c r="BH19" s="1">
        <f ca="1" t="shared" si="148"/>
      </c>
      <c r="BI19" s="1">
        <f t="shared" si="30"/>
      </c>
      <c r="BJ19" s="1">
        <f t="shared" si="31"/>
      </c>
      <c r="BK19" s="1">
        <f ca="1" t="shared" si="149"/>
      </c>
      <c r="BL19" s="1">
        <f t="shared" si="32"/>
      </c>
      <c r="BM19" s="1">
        <f t="shared" si="33"/>
      </c>
      <c r="BN19" s="1">
        <f ca="1" t="shared" si="150"/>
      </c>
      <c r="BO19" s="1">
        <f t="shared" si="34"/>
      </c>
      <c r="BP19" s="1">
        <f t="shared" si="35"/>
      </c>
      <c r="BQ19" s="1">
        <f ca="1" t="shared" si="151"/>
      </c>
      <c r="BR19" s="1">
        <f t="shared" si="36"/>
      </c>
      <c r="BS19" s="1">
        <f t="shared" si="37"/>
      </c>
      <c r="BT19" s="1">
        <f ca="1" t="shared" si="152"/>
      </c>
      <c r="BU19" s="1">
        <f t="shared" si="38"/>
      </c>
      <c r="BV19" s="1">
        <f t="shared" si="39"/>
      </c>
      <c r="BW19" s="1">
        <f ca="1" t="shared" si="153"/>
      </c>
      <c r="BX19" s="1">
        <f t="shared" si="40"/>
      </c>
      <c r="BY19" s="1">
        <f t="shared" si="41"/>
      </c>
      <c r="BZ19" s="1">
        <f ca="1" t="shared" si="154"/>
      </c>
      <c r="CA19" s="1">
        <f t="shared" si="42"/>
      </c>
      <c r="CB19" s="1">
        <f t="shared" si="43"/>
      </c>
      <c r="CC19" s="1">
        <f ca="1" t="shared" si="155"/>
      </c>
      <c r="CD19" s="1">
        <f t="shared" si="44"/>
      </c>
      <c r="CE19" s="1">
        <f t="shared" si="45"/>
      </c>
      <c r="CF19" s="1">
        <f ca="1" t="shared" si="156"/>
      </c>
      <c r="CG19" s="1">
        <f t="shared" si="46"/>
      </c>
      <c r="CH19" s="1">
        <f t="shared" si="47"/>
      </c>
      <c r="CI19" s="1">
        <f ca="1" t="shared" si="157"/>
      </c>
      <c r="CJ19" s="1">
        <f t="shared" si="48"/>
      </c>
      <c r="CK19" s="1">
        <f t="shared" si="49"/>
      </c>
      <c r="CL19" s="1">
        <f ca="1" t="shared" si="158"/>
      </c>
      <c r="CM19" s="1">
        <f t="shared" si="50"/>
      </c>
      <c r="CN19" s="1">
        <f t="shared" si="51"/>
      </c>
      <c r="CO19" s="1">
        <f ca="1" t="shared" si="159"/>
      </c>
      <c r="CP19" s="1">
        <f t="shared" si="52"/>
      </c>
      <c r="CQ19" s="1">
        <f t="shared" si="53"/>
      </c>
      <c r="CR19" s="1">
        <f ca="1" t="shared" si="160"/>
      </c>
      <c r="CS19" s="1">
        <f t="shared" si="54"/>
      </c>
      <c r="CT19" s="1">
        <f t="shared" si="55"/>
      </c>
      <c r="CU19" s="1">
        <f ca="1" t="shared" si="161"/>
      </c>
      <c r="CV19" s="1">
        <f t="shared" si="56"/>
      </c>
      <c r="CW19" s="1">
        <f t="shared" si="57"/>
      </c>
      <c r="CX19" s="1">
        <f ca="1" t="shared" si="162"/>
      </c>
      <c r="CY19" s="1">
        <f t="shared" si="58"/>
      </c>
      <c r="CZ19" s="1">
        <f t="shared" si="59"/>
      </c>
      <c r="DA19" s="1">
        <f ca="1" t="shared" si="163"/>
      </c>
      <c r="DB19" s="1">
        <f t="shared" si="60"/>
      </c>
      <c r="DC19" s="1">
        <f t="shared" si="61"/>
      </c>
      <c r="DD19" s="1">
        <f ca="1" t="shared" si="164"/>
      </c>
      <c r="DE19" s="1">
        <f t="shared" si="62"/>
      </c>
      <c r="DF19" s="1">
        <f t="shared" si="63"/>
      </c>
      <c r="DG19" s="1">
        <f ca="1" t="shared" si="165"/>
      </c>
      <c r="DH19" s="1">
        <f t="shared" si="64"/>
      </c>
      <c r="DI19" s="1">
        <f t="shared" si="65"/>
      </c>
      <c r="DJ19" s="1">
        <f ca="1" t="shared" si="166"/>
      </c>
      <c r="DK19" s="1">
        <f t="shared" si="66"/>
      </c>
      <c r="DL19" s="1">
        <f t="shared" si="67"/>
      </c>
      <c r="DM19" s="1">
        <f ca="1" t="shared" si="167"/>
      </c>
      <c r="DN19" s="1">
        <f t="shared" si="68"/>
      </c>
      <c r="DO19" s="1">
        <f t="shared" si="69"/>
      </c>
      <c r="DP19" s="1">
        <f ca="1" t="shared" si="168"/>
      </c>
      <c r="DQ19" s="1">
        <f t="shared" si="70"/>
      </c>
      <c r="DR19" s="1">
        <f t="shared" si="71"/>
      </c>
      <c r="DS19" s="1">
        <f ca="1" t="shared" si="169"/>
      </c>
      <c r="DT19" s="1">
        <f t="shared" si="72"/>
      </c>
      <c r="DU19" s="1">
        <f t="shared" si="73"/>
      </c>
      <c r="DV19" s="1">
        <f ca="1" t="shared" si="170"/>
      </c>
      <c r="DW19" s="1">
        <f t="shared" si="74"/>
      </c>
      <c r="DX19" s="1">
        <f t="shared" si="75"/>
      </c>
      <c r="DY19" s="1">
        <f ca="1" t="shared" si="171"/>
      </c>
      <c r="DZ19" s="1">
        <f t="shared" si="76"/>
      </c>
      <c r="EA19" s="1">
        <f t="shared" si="77"/>
      </c>
      <c r="EB19" s="1">
        <f ca="1" t="shared" si="172"/>
      </c>
      <c r="EC19" s="1">
        <f t="shared" si="78"/>
      </c>
      <c r="ED19" s="1">
        <f t="shared" si="79"/>
      </c>
      <c r="EE19" s="1">
        <f ca="1" t="shared" si="173"/>
      </c>
      <c r="EF19" s="1">
        <f t="shared" si="80"/>
      </c>
      <c r="EG19" s="1">
        <f t="shared" si="81"/>
      </c>
      <c r="EH19" s="1">
        <f ca="1" t="shared" si="174"/>
      </c>
      <c r="EI19" s="1">
        <f t="shared" si="82"/>
      </c>
      <c r="EJ19" s="1">
        <f t="shared" si="83"/>
      </c>
      <c r="EK19" s="1">
        <f ca="1" t="shared" si="175"/>
      </c>
      <c r="EL19" s="1">
        <f t="shared" si="84"/>
      </c>
      <c r="EM19" s="1">
        <f t="shared" si="85"/>
      </c>
      <c r="EN19" s="1">
        <f ca="1" t="shared" si="176"/>
      </c>
      <c r="EO19" s="1">
        <f t="shared" si="86"/>
      </c>
      <c r="EP19" s="1">
        <f t="shared" si="87"/>
      </c>
      <c r="EQ19" s="1">
        <f ca="1" t="shared" si="177"/>
      </c>
      <c r="ER19" s="1">
        <f t="shared" si="88"/>
      </c>
      <c r="ES19" s="1">
        <f t="shared" si="89"/>
      </c>
      <c r="ET19" s="1">
        <f ca="1" t="shared" si="178"/>
      </c>
      <c r="EU19" s="1">
        <f t="shared" si="90"/>
      </c>
      <c r="EV19" s="1">
        <f t="shared" si="91"/>
      </c>
      <c r="EW19" s="1">
        <f ca="1" t="shared" si="179"/>
      </c>
      <c r="EX19" s="1">
        <f t="shared" si="92"/>
      </c>
      <c r="EY19" s="1">
        <f t="shared" si="93"/>
      </c>
      <c r="EZ19" s="1">
        <f ca="1" t="shared" si="180"/>
      </c>
      <c r="FA19" s="1">
        <f t="shared" si="94"/>
      </c>
      <c r="FB19" s="1">
        <f t="shared" si="95"/>
      </c>
      <c r="FC19" s="1">
        <f ca="1" t="shared" si="181"/>
      </c>
      <c r="FD19" s="1">
        <f t="shared" si="96"/>
      </c>
      <c r="FE19" s="1">
        <f t="shared" si="97"/>
      </c>
      <c r="FF19" s="1">
        <f ca="1" t="shared" si="182"/>
      </c>
      <c r="FG19" s="1">
        <f t="shared" si="98"/>
      </c>
      <c r="FH19" s="1">
        <f t="shared" si="99"/>
      </c>
      <c r="FI19" s="1">
        <f ca="1" t="shared" si="183"/>
      </c>
      <c r="FJ19" s="1">
        <f t="shared" si="100"/>
      </c>
      <c r="FK19" s="1">
        <f t="shared" si="101"/>
      </c>
      <c r="FL19" s="1">
        <f ca="1" t="shared" si="184"/>
      </c>
      <c r="FM19" s="1">
        <f t="shared" si="102"/>
      </c>
      <c r="FN19" s="1">
        <f t="shared" si="103"/>
      </c>
      <c r="FO19" s="1">
        <f ca="1" t="shared" si="185"/>
      </c>
      <c r="FP19" s="1">
        <f t="shared" si="104"/>
      </c>
      <c r="FQ19" s="1">
        <f t="shared" si="105"/>
      </c>
      <c r="FR19" s="1">
        <f ca="1" t="shared" si="186"/>
      </c>
      <c r="FS19" s="1">
        <f t="shared" si="106"/>
      </c>
      <c r="FT19" s="1">
        <f t="shared" si="107"/>
      </c>
      <c r="FU19" s="1">
        <f ca="1" t="shared" si="187"/>
      </c>
      <c r="FV19" s="1">
        <f t="shared" si="108"/>
      </c>
      <c r="FW19" s="1">
        <f t="shared" si="109"/>
      </c>
      <c r="FX19" s="1">
        <f ca="1" t="shared" si="188"/>
      </c>
      <c r="FY19" s="1">
        <f t="shared" si="110"/>
      </c>
      <c r="FZ19" s="1">
        <f t="shared" si="111"/>
      </c>
      <c r="GA19" s="1">
        <f ca="1" t="shared" si="189"/>
      </c>
      <c r="GB19" s="1">
        <f t="shared" si="112"/>
      </c>
      <c r="GC19" s="1">
        <f t="shared" si="113"/>
      </c>
      <c r="GD19" s="1">
        <f ca="1" t="shared" si="190"/>
      </c>
      <c r="GE19" s="1">
        <f t="shared" si="114"/>
      </c>
      <c r="GF19" s="1">
        <f t="shared" si="115"/>
      </c>
      <c r="GG19" s="1">
        <f ca="1" t="shared" si="191"/>
      </c>
      <c r="GH19" s="1">
        <f t="shared" si="116"/>
      </c>
      <c r="GI19" s="1">
        <f t="shared" si="117"/>
      </c>
      <c r="GJ19" s="1">
        <f ca="1" t="shared" si="192"/>
      </c>
      <c r="GK19" s="1">
        <f t="shared" si="118"/>
      </c>
      <c r="GL19" s="1">
        <f t="shared" si="119"/>
      </c>
      <c r="GM19" s="1">
        <f ca="1" t="shared" si="193"/>
      </c>
      <c r="GN19" s="1">
        <f t="shared" si="120"/>
      </c>
      <c r="GO19" s="1">
        <f t="shared" si="121"/>
      </c>
      <c r="GP19" s="1">
        <f ca="1" t="shared" si="194"/>
      </c>
      <c r="GQ19" s="1">
        <f t="shared" si="122"/>
      </c>
      <c r="GR19" s="1">
        <f t="shared" si="123"/>
      </c>
      <c r="GS19" s="1">
        <f ca="1" t="shared" si="195"/>
      </c>
      <c r="GT19" s="1">
        <f t="shared" si="124"/>
      </c>
      <c r="GU19" s="1">
        <f t="shared" si="125"/>
      </c>
      <c r="GV19" s="1">
        <f ca="1" t="shared" si="196"/>
      </c>
      <c r="GW19" s="1">
        <f t="shared" si="126"/>
      </c>
      <c r="GX19" s="1">
        <f t="shared" si="127"/>
      </c>
      <c r="GY19" s="1">
        <f ca="1" t="shared" si="197"/>
      </c>
      <c r="GZ19" s="1">
        <f t="shared" si="128"/>
      </c>
      <c r="HA19" s="1">
        <f t="shared" si="129"/>
      </c>
    </row>
    <row r="20" spans="1:209" ht="15">
      <c r="A20" t="s">
        <v>239</v>
      </c>
      <c r="B20" t="s">
        <v>2</v>
      </c>
      <c r="C20">
        <f>COUNTIF('Chapter Confirmation'!$D$14:$D$63,DropDown!A20)</f>
        <v>0</v>
      </c>
      <c r="F20" s="136" t="s">
        <v>300</v>
      </c>
      <c r="G20" s="9">
        <f ca="1" t="shared" si="130"/>
        <v>0</v>
      </c>
      <c r="H20">
        <f t="shared" si="131"/>
        <v>0</v>
      </c>
      <c r="I20">
        <f t="shared" si="132"/>
      </c>
      <c r="J20" s="175"/>
      <c r="K20" s="175" t="s">
        <v>305</v>
      </c>
      <c r="L20" s="175"/>
      <c r="M20" s="176" t="s">
        <v>76</v>
      </c>
      <c r="N20">
        <v>56</v>
      </c>
      <c r="O20" s="1">
        <f ca="1" t="shared" si="133"/>
      </c>
      <c r="P20" s="1">
        <f t="shared" si="0"/>
      </c>
      <c r="Q20" s="1">
        <f t="shared" si="1"/>
      </c>
      <c r="R20" s="1">
        <f ca="1" t="shared" si="134"/>
      </c>
      <c r="S20" s="1">
        <f t="shared" si="2"/>
      </c>
      <c r="T20" s="1">
        <f t="shared" si="3"/>
      </c>
      <c r="U20" s="1">
        <f ca="1" t="shared" si="135"/>
      </c>
      <c r="V20" s="1">
        <f t="shared" si="4"/>
      </c>
      <c r="W20" s="1">
        <f t="shared" si="5"/>
      </c>
      <c r="X20" s="1">
        <f ca="1" t="shared" si="136"/>
      </c>
      <c r="Y20" s="1">
        <f t="shared" si="6"/>
      </c>
      <c r="Z20" s="1">
        <f t="shared" si="7"/>
      </c>
      <c r="AA20" s="1">
        <f ca="1" t="shared" si="137"/>
      </c>
      <c r="AB20" s="1">
        <f t="shared" si="8"/>
      </c>
      <c r="AC20" s="1">
        <f t="shared" si="9"/>
      </c>
      <c r="AD20" s="1">
        <f ca="1" t="shared" si="138"/>
      </c>
      <c r="AE20" s="1">
        <f t="shared" si="10"/>
      </c>
      <c r="AF20" s="1">
        <f t="shared" si="11"/>
      </c>
      <c r="AG20" s="1">
        <f ca="1" t="shared" si="139"/>
      </c>
      <c r="AH20" s="1">
        <f t="shared" si="12"/>
      </c>
      <c r="AI20" s="1">
        <f t="shared" si="13"/>
      </c>
      <c r="AJ20" s="1">
        <f ca="1" t="shared" si="140"/>
      </c>
      <c r="AK20" s="1">
        <f t="shared" si="14"/>
      </c>
      <c r="AL20" s="1">
        <f t="shared" si="15"/>
      </c>
      <c r="AM20" s="1">
        <f ca="1" t="shared" si="141"/>
      </c>
      <c r="AN20" s="1">
        <f t="shared" si="16"/>
      </c>
      <c r="AO20" s="1">
        <f t="shared" si="17"/>
      </c>
      <c r="AP20" s="1">
        <f ca="1" t="shared" si="142"/>
      </c>
      <c r="AQ20" s="1">
        <f t="shared" si="18"/>
      </c>
      <c r="AR20" s="1">
        <f t="shared" si="19"/>
      </c>
      <c r="AS20" s="1">
        <f ca="1" t="shared" si="143"/>
      </c>
      <c r="AT20" s="1">
        <f t="shared" si="20"/>
      </c>
      <c r="AU20" s="1">
        <f t="shared" si="21"/>
      </c>
      <c r="AV20" s="1">
        <f ca="1" t="shared" si="144"/>
      </c>
      <c r="AW20" s="1">
        <f t="shared" si="22"/>
      </c>
      <c r="AX20" s="1">
        <f t="shared" si="23"/>
      </c>
      <c r="AY20" s="1">
        <f ca="1" t="shared" si="145"/>
      </c>
      <c r="AZ20" s="1">
        <f t="shared" si="24"/>
      </c>
      <c r="BA20" s="1">
        <f t="shared" si="25"/>
      </c>
      <c r="BB20" s="1">
        <f ca="1" t="shared" si="146"/>
      </c>
      <c r="BC20" s="1">
        <f t="shared" si="26"/>
      </c>
      <c r="BD20" s="1">
        <f t="shared" si="27"/>
      </c>
      <c r="BE20" s="1">
        <f ca="1" t="shared" si="147"/>
      </c>
      <c r="BF20" s="1">
        <f t="shared" si="28"/>
      </c>
      <c r="BG20" s="1">
        <f t="shared" si="29"/>
      </c>
      <c r="BH20" s="1">
        <f ca="1" t="shared" si="148"/>
      </c>
      <c r="BI20" s="1">
        <f t="shared" si="30"/>
      </c>
      <c r="BJ20" s="1">
        <f t="shared" si="31"/>
      </c>
      <c r="BK20" s="1">
        <f ca="1" t="shared" si="149"/>
      </c>
      <c r="BL20" s="1">
        <f t="shared" si="32"/>
      </c>
      <c r="BM20" s="1">
        <f t="shared" si="33"/>
      </c>
      <c r="BN20" s="1">
        <f ca="1" t="shared" si="150"/>
      </c>
      <c r="BO20" s="1">
        <f t="shared" si="34"/>
      </c>
      <c r="BP20" s="1">
        <f t="shared" si="35"/>
      </c>
      <c r="BQ20" s="1">
        <f ca="1" t="shared" si="151"/>
      </c>
      <c r="BR20" s="1">
        <f t="shared" si="36"/>
      </c>
      <c r="BS20" s="1">
        <f t="shared" si="37"/>
      </c>
      <c r="BT20" s="1">
        <f ca="1" t="shared" si="152"/>
      </c>
      <c r="BU20" s="1">
        <f t="shared" si="38"/>
      </c>
      <c r="BV20" s="1">
        <f t="shared" si="39"/>
      </c>
      <c r="BW20" s="1">
        <f ca="1" t="shared" si="153"/>
      </c>
      <c r="BX20" s="1">
        <f t="shared" si="40"/>
      </c>
      <c r="BY20" s="1">
        <f t="shared" si="41"/>
      </c>
      <c r="BZ20" s="1">
        <f ca="1" t="shared" si="154"/>
      </c>
      <c r="CA20" s="1">
        <f t="shared" si="42"/>
      </c>
      <c r="CB20" s="1">
        <f t="shared" si="43"/>
      </c>
      <c r="CC20" s="1">
        <f ca="1" t="shared" si="155"/>
      </c>
      <c r="CD20" s="1">
        <f t="shared" si="44"/>
      </c>
      <c r="CE20" s="1">
        <f t="shared" si="45"/>
      </c>
      <c r="CF20" s="1">
        <f ca="1" t="shared" si="156"/>
      </c>
      <c r="CG20" s="1">
        <f t="shared" si="46"/>
      </c>
      <c r="CH20" s="1">
        <f t="shared" si="47"/>
      </c>
      <c r="CI20" s="1">
        <f ca="1" t="shared" si="157"/>
      </c>
      <c r="CJ20" s="1">
        <f t="shared" si="48"/>
      </c>
      <c r="CK20" s="1">
        <f t="shared" si="49"/>
      </c>
      <c r="CL20" s="1">
        <f ca="1" t="shared" si="158"/>
      </c>
      <c r="CM20" s="1">
        <f t="shared" si="50"/>
      </c>
      <c r="CN20" s="1">
        <f t="shared" si="51"/>
      </c>
      <c r="CO20" s="1">
        <f ca="1" t="shared" si="159"/>
      </c>
      <c r="CP20" s="1">
        <f t="shared" si="52"/>
      </c>
      <c r="CQ20" s="1">
        <f t="shared" si="53"/>
      </c>
      <c r="CR20" s="1">
        <f ca="1" t="shared" si="160"/>
      </c>
      <c r="CS20" s="1">
        <f t="shared" si="54"/>
      </c>
      <c r="CT20" s="1">
        <f t="shared" si="55"/>
      </c>
      <c r="CU20" s="1">
        <f ca="1" t="shared" si="161"/>
      </c>
      <c r="CV20" s="1">
        <f t="shared" si="56"/>
      </c>
      <c r="CW20" s="1">
        <f t="shared" si="57"/>
      </c>
      <c r="CX20" s="1">
        <f ca="1" t="shared" si="162"/>
      </c>
      <c r="CY20" s="1">
        <f t="shared" si="58"/>
      </c>
      <c r="CZ20" s="1">
        <f t="shared" si="59"/>
      </c>
      <c r="DA20" s="1">
        <f ca="1" t="shared" si="163"/>
      </c>
      <c r="DB20" s="1">
        <f t="shared" si="60"/>
      </c>
      <c r="DC20" s="1">
        <f t="shared" si="61"/>
      </c>
      <c r="DD20" s="1">
        <f ca="1" t="shared" si="164"/>
      </c>
      <c r="DE20" s="1">
        <f t="shared" si="62"/>
      </c>
      <c r="DF20" s="1">
        <f t="shared" si="63"/>
      </c>
      <c r="DG20" s="1">
        <f ca="1" t="shared" si="165"/>
      </c>
      <c r="DH20" s="1">
        <f t="shared" si="64"/>
      </c>
      <c r="DI20" s="1">
        <f t="shared" si="65"/>
      </c>
      <c r="DJ20" s="1">
        <f ca="1" t="shared" si="166"/>
      </c>
      <c r="DK20" s="1">
        <f t="shared" si="66"/>
      </c>
      <c r="DL20" s="1">
        <f t="shared" si="67"/>
      </c>
      <c r="DM20" s="1">
        <f ca="1" t="shared" si="167"/>
      </c>
      <c r="DN20" s="1">
        <f t="shared" si="68"/>
      </c>
      <c r="DO20" s="1">
        <f t="shared" si="69"/>
      </c>
      <c r="DP20" s="1">
        <f ca="1" t="shared" si="168"/>
      </c>
      <c r="DQ20" s="1">
        <f t="shared" si="70"/>
      </c>
      <c r="DR20" s="1">
        <f t="shared" si="71"/>
      </c>
      <c r="DS20" s="1">
        <f ca="1" t="shared" si="169"/>
      </c>
      <c r="DT20" s="1">
        <f t="shared" si="72"/>
      </c>
      <c r="DU20" s="1">
        <f t="shared" si="73"/>
      </c>
      <c r="DV20" s="1">
        <f ca="1" t="shared" si="170"/>
      </c>
      <c r="DW20" s="1">
        <f t="shared" si="74"/>
      </c>
      <c r="DX20" s="1">
        <f t="shared" si="75"/>
      </c>
      <c r="DY20" s="1">
        <f ca="1" t="shared" si="171"/>
      </c>
      <c r="DZ20" s="1">
        <f t="shared" si="76"/>
      </c>
      <c r="EA20" s="1">
        <f t="shared" si="77"/>
      </c>
      <c r="EB20" s="1">
        <f ca="1" t="shared" si="172"/>
      </c>
      <c r="EC20" s="1">
        <f t="shared" si="78"/>
      </c>
      <c r="ED20" s="1">
        <f t="shared" si="79"/>
      </c>
      <c r="EE20" s="1">
        <f ca="1" t="shared" si="173"/>
      </c>
      <c r="EF20" s="1">
        <f t="shared" si="80"/>
      </c>
      <c r="EG20" s="1">
        <f t="shared" si="81"/>
      </c>
      <c r="EH20" s="1">
        <f ca="1" t="shared" si="174"/>
      </c>
      <c r="EI20" s="1">
        <f t="shared" si="82"/>
      </c>
      <c r="EJ20" s="1">
        <f t="shared" si="83"/>
      </c>
      <c r="EK20" s="1">
        <f ca="1" t="shared" si="175"/>
      </c>
      <c r="EL20" s="1">
        <f t="shared" si="84"/>
      </c>
      <c r="EM20" s="1">
        <f t="shared" si="85"/>
      </c>
      <c r="EN20" s="1">
        <f ca="1" t="shared" si="176"/>
      </c>
      <c r="EO20" s="1">
        <f t="shared" si="86"/>
      </c>
      <c r="EP20" s="1">
        <f t="shared" si="87"/>
      </c>
      <c r="EQ20" s="1">
        <f ca="1" t="shared" si="177"/>
      </c>
      <c r="ER20" s="1">
        <f t="shared" si="88"/>
      </c>
      <c r="ES20" s="1">
        <f t="shared" si="89"/>
      </c>
      <c r="ET20" s="1">
        <f ca="1" t="shared" si="178"/>
      </c>
      <c r="EU20" s="1">
        <f t="shared" si="90"/>
      </c>
      <c r="EV20" s="1">
        <f t="shared" si="91"/>
      </c>
      <c r="EW20" s="1">
        <f ca="1" t="shared" si="179"/>
      </c>
      <c r="EX20" s="1">
        <f t="shared" si="92"/>
      </c>
      <c r="EY20" s="1">
        <f t="shared" si="93"/>
      </c>
      <c r="EZ20" s="1">
        <f ca="1" t="shared" si="180"/>
      </c>
      <c r="FA20" s="1">
        <f t="shared" si="94"/>
      </c>
      <c r="FB20" s="1">
        <f t="shared" si="95"/>
      </c>
      <c r="FC20" s="1">
        <f ca="1" t="shared" si="181"/>
      </c>
      <c r="FD20" s="1">
        <f t="shared" si="96"/>
      </c>
      <c r="FE20" s="1">
        <f t="shared" si="97"/>
      </c>
      <c r="FF20" s="1">
        <f ca="1" t="shared" si="182"/>
      </c>
      <c r="FG20" s="1">
        <f t="shared" si="98"/>
      </c>
      <c r="FH20" s="1">
        <f t="shared" si="99"/>
      </c>
      <c r="FI20" s="1">
        <f ca="1" t="shared" si="183"/>
      </c>
      <c r="FJ20" s="1">
        <f t="shared" si="100"/>
      </c>
      <c r="FK20" s="1">
        <f t="shared" si="101"/>
      </c>
      <c r="FL20" s="1">
        <f ca="1" t="shared" si="184"/>
      </c>
      <c r="FM20" s="1">
        <f t="shared" si="102"/>
      </c>
      <c r="FN20" s="1">
        <f t="shared" si="103"/>
      </c>
      <c r="FO20" s="1">
        <f ca="1" t="shared" si="185"/>
      </c>
      <c r="FP20" s="1">
        <f t="shared" si="104"/>
      </c>
      <c r="FQ20" s="1">
        <f t="shared" si="105"/>
      </c>
      <c r="FR20" s="1">
        <f ca="1" t="shared" si="186"/>
      </c>
      <c r="FS20" s="1">
        <f t="shared" si="106"/>
      </c>
      <c r="FT20" s="1">
        <f t="shared" si="107"/>
      </c>
      <c r="FU20" s="1">
        <f ca="1" t="shared" si="187"/>
      </c>
      <c r="FV20" s="1">
        <f t="shared" si="108"/>
      </c>
      <c r="FW20" s="1">
        <f t="shared" si="109"/>
      </c>
      <c r="FX20" s="1">
        <f ca="1" t="shared" si="188"/>
      </c>
      <c r="FY20" s="1">
        <f t="shared" si="110"/>
      </c>
      <c r="FZ20" s="1">
        <f t="shared" si="111"/>
      </c>
      <c r="GA20" s="1">
        <f ca="1" t="shared" si="189"/>
      </c>
      <c r="GB20" s="1">
        <f t="shared" si="112"/>
      </c>
      <c r="GC20" s="1">
        <f t="shared" si="113"/>
      </c>
      <c r="GD20" s="1">
        <f ca="1" t="shared" si="190"/>
      </c>
      <c r="GE20" s="1">
        <f t="shared" si="114"/>
      </c>
      <c r="GF20" s="1">
        <f t="shared" si="115"/>
      </c>
      <c r="GG20" s="1">
        <f ca="1" t="shared" si="191"/>
      </c>
      <c r="GH20" s="1">
        <f t="shared" si="116"/>
      </c>
      <c r="GI20" s="1">
        <f t="shared" si="117"/>
      </c>
      <c r="GJ20" s="1">
        <f ca="1" t="shared" si="192"/>
      </c>
      <c r="GK20" s="1">
        <f t="shared" si="118"/>
      </c>
      <c r="GL20" s="1">
        <f t="shared" si="119"/>
      </c>
      <c r="GM20" s="1">
        <f ca="1" t="shared" si="193"/>
      </c>
      <c r="GN20" s="1">
        <f t="shared" si="120"/>
      </c>
      <c r="GO20" s="1">
        <f t="shared" si="121"/>
      </c>
      <c r="GP20" s="1">
        <f ca="1" t="shared" si="194"/>
      </c>
      <c r="GQ20" s="1">
        <f t="shared" si="122"/>
      </c>
      <c r="GR20" s="1">
        <f t="shared" si="123"/>
      </c>
      <c r="GS20" s="1">
        <f ca="1" t="shared" si="195"/>
      </c>
      <c r="GT20" s="1">
        <f t="shared" si="124"/>
      </c>
      <c r="GU20" s="1">
        <f t="shared" si="125"/>
      </c>
      <c r="GV20" s="1">
        <f ca="1" t="shared" si="196"/>
      </c>
      <c r="GW20" s="1">
        <f t="shared" si="126"/>
      </c>
      <c r="GX20" s="1">
        <f t="shared" si="127"/>
      </c>
      <c r="GY20" s="1">
        <f ca="1" t="shared" si="197"/>
      </c>
      <c r="GZ20" s="1">
        <f t="shared" si="128"/>
      </c>
      <c r="HA20" s="1">
        <f t="shared" si="129"/>
      </c>
    </row>
    <row r="21" spans="1:209" ht="15">
      <c r="A21" t="s">
        <v>240</v>
      </c>
      <c r="C21">
        <f>COUNTIF('Chapter Confirmation'!$D$14:$D$63,DropDown!A21)</f>
        <v>0</v>
      </c>
      <c r="F21" s="137" t="s">
        <v>221</v>
      </c>
      <c r="G21" s="9">
        <f ca="1" t="shared" si="130"/>
        <v>0</v>
      </c>
      <c r="H21">
        <f t="shared" si="131"/>
        <v>0</v>
      </c>
      <c r="I21">
        <f t="shared" si="132"/>
      </c>
      <c r="J21" s="175"/>
      <c r="K21" s="175" t="s">
        <v>305</v>
      </c>
      <c r="L21" s="175"/>
      <c r="M21" s="176" t="s">
        <v>76</v>
      </c>
      <c r="N21">
        <v>59</v>
      </c>
      <c r="O21" s="1">
        <f ca="1" t="shared" si="133"/>
      </c>
      <c r="P21" s="1">
        <f t="shared" si="0"/>
      </c>
      <c r="Q21" s="1">
        <f t="shared" si="1"/>
      </c>
      <c r="R21" s="1">
        <f ca="1" t="shared" si="134"/>
      </c>
      <c r="S21" s="1">
        <f t="shared" si="2"/>
      </c>
      <c r="T21" s="1">
        <f t="shared" si="3"/>
      </c>
      <c r="U21" s="1">
        <f ca="1" t="shared" si="135"/>
      </c>
      <c r="V21" s="1">
        <f t="shared" si="4"/>
      </c>
      <c r="W21" s="1">
        <f t="shared" si="5"/>
      </c>
      <c r="X21" s="1">
        <f ca="1" t="shared" si="136"/>
      </c>
      <c r="Y21" s="1">
        <f t="shared" si="6"/>
      </c>
      <c r="Z21" s="1">
        <f t="shared" si="7"/>
      </c>
      <c r="AA21" s="1">
        <f ca="1" t="shared" si="137"/>
      </c>
      <c r="AB21" s="1">
        <f t="shared" si="8"/>
      </c>
      <c r="AC21" s="1">
        <f t="shared" si="9"/>
      </c>
      <c r="AD21" s="1">
        <f ca="1" t="shared" si="138"/>
      </c>
      <c r="AE21" s="1">
        <f t="shared" si="10"/>
      </c>
      <c r="AF21" s="1">
        <f t="shared" si="11"/>
      </c>
      <c r="AG21" s="1">
        <f ca="1" t="shared" si="139"/>
      </c>
      <c r="AH21" s="1">
        <f t="shared" si="12"/>
      </c>
      <c r="AI21" s="1">
        <f t="shared" si="13"/>
      </c>
      <c r="AJ21" s="1">
        <f ca="1" t="shared" si="140"/>
      </c>
      <c r="AK21" s="1">
        <f t="shared" si="14"/>
      </c>
      <c r="AL21" s="1">
        <f t="shared" si="15"/>
      </c>
      <c r="AM21" s="1">
        <f ca="1" t="shared" si="141"/>
      </c>
      <c r="AN21" s="1">
        <f t="shared" si="16"/>
      </c>
      <c r="AO21" s="1">
        <f t="shared" si="17"/>
      </c>
      <c r="AP21" s="1">
        <f ca="1" t="shared" si="142"/>
      </c>
      <c r="AQ21" s="1">
        <f t="shared" si="18"/>
      </c>
      <c r="AR21" s="1">
        <f t="shared" si="19"/>
      </c>
      <c r="AS21" s="1">
        <f ca="1" t="shared" si="143"/>
      </c>
      <c r="AT21" s="1">
        <f t="shared" si="20"/>
      </c>
      <c r="AU21" s="1">
        <f t="shared" si="21"/>
      </c>
      <c r="AV21" s="1">
        <f ca="1" t="shared" si="144"/>
      </c>
      <c r="AW21" s="1">
        <f t="shared" si="22"/>
      </c>
      <c r="AX21" s="1">
        <f t="shared" si="23"/>
      </c>
      <c r="AY21" s="1">
        <f ca="1" t="shared" si="145"/>
      </c>
      <c r="AZ21" s="1">
        <f t="shared" si="24"/>
      </c>
      <c r="BA21" s="1">
        <f t="shared" si="25"/>
      </c>
      <c r="BB21" s="1">
        <f ca="1" t="shared" si="146"/>
      </c>
      <c r="BC21" s="1">
        <f t="shared" si="26"/>
      </c>
      <c r="BD21" s="1">
        <f t="shared" si="27"/>
      </c>
      <c r="BE21" s="1">
        <f ca="1" t="shared" si="147"/>
      </c>
      <c r="BF21" s="1">
        <f t="shared" si="28"/>
      </c>
      <c r="BG21" s="1">
        <f t="shared" si="29"/>
      </c>
      <c r="BH21" s="1">
        <f ca="1" t="shared" si="148"/>
      </c>
      <c r="BI21" s="1">
        <f t="shared" si="30"/>
      </c>
      <c r="BJ21" s="1">
        <f t="shared" si="31"/>
      </c>
      <c r="BK21" s="1">
        <f ca="1" t="shared" si="149"/>
      </c>
      <c r="BL21" s="1">
        <f t="shared" si="32"/>
      </c>
      <c r="BM21" s="1">
        <f t="shared" si="33"/>
      </c>
      <c r="BN21" s="1">
        <f ca="1" t="shared" si="150"/>
      </c>
      <c r="BO21" s="1">
        <f t="shared" si="34"/>
      </c>
      <c r="BP21" s="1">
        <f t="shared" si="35"/>
      </c>
      <c r="BQ21" s="1">
        <f ca="1" t="shared" si="151"/>
      </c>
      <c r="BR21" s="1">
        <f t="shared" si="36"/>
      </c>
      <c r="BS21" s="1">
        <f t="shared" si="37"/>
      </c>
      <c r="BT21" s="1">
        <f ca="1" t="shared" si="152"/>
      </c>
      <c r="BU21" s="1">
        <f t="shared" si="38"/>
      </c>
      <c r="BV21" s="1">
        <f t="shared" si="39"/>
      </c>
      <c r="BW21" s="1">
        <f ca="1" t="shared" si="153"/>
      </c>
      <c r="BX21" s="1">
        <f t="shared" si="40"/>
      </c>
      <c r="BY21" s="1">
        <f t="shared" si="41"/>
      </c>
      <c r="BZ21" s="1">
        <f ca="1" t="shared" si="154"/>
      </c>
      <c r="CA21" s="1">
        <f t="shared" si="42"/>
      </c>
      <c r="CB21" s="1">
        <f t="shared" si="43"/>
      </c>
      <c r="CC21" s="1">
        <f ca="1" t="shared" si="155"/>
      </c>
      <c r="CD21" s="1">
        <f t="shared" si="44"/>
      </c>
      <c r="CE21" s="1">
        <f t="shared" si="45"/>
      </c>
      <c r="CF21" s="1">
        <f ca="1" t="shared" si="156"/>
      </c>
      <c r="CG21" s="1">
        <f t="shared" si="46"/>
      </c>
      <c r="CH21" s="1">
        <f t="shared" si="47"/>
      </c>
      <c r="CI21" s="1">
        <f ca="1" t="shared" si="157"/>
      </c>
      <c r="CJ21" s="1">
        <f t="shared" si="48"/>
      </c>
      <c r="CK21" s="1">
        <f t="shared" si="49"/>
      </c>
      <c r="CL21" s="1">
        <f ca="1" t="shared" si="158"/>
      </c>
      <c r="CM21" s="1">
        <f t="shared" si="50"/>
      </c>
      <c r="CN21" s="1">
        <f t="shared" si="51"/>
      </c>
      <c r="CO21" s="1">
        <f ca="1" t="shared" si="159"/>
      </c>
      <c r="CP21" s="1">
        <f t="shared" si="52"/>
      </c>
      <c r="CQ21" s="1">
        <f t="shared" si="53"/>
      </c>
      <c r="CR21" s="1">
        <f ca="1" t="shared" si="160"/>
      </c>
      <c r="CS21" s="1">
        <f t="shared" si="54"/>
      </c>
      <c r="CT21" s="1">
        <f t="shared" si="55"/>
      </c>
      <c r="CU21" s="1">
        <f ca="1" t="shared" si="161"/>
      </c>
      <c r="CV21" s="1">
        <f t="shared" si="56"/>
      </c>
      <c r="CW21" s="1">
        <f t="shared" si="57"/>
      </c>
      <c r="CX21" s="1">
        <f ca="1" t="shared" si="162"/>
      </c>
      <c r="CY21" s="1">
        <f t="shared" si="58"/>
      </c>
      <c r="CZ21" s="1">
        <f t="shared" si="59"/>
      </c>
      <c r="DA21" s="1">
        <f ca="1" t="shared" si="163"/>
      </c>
      <c r="DB21" s="1">
        <f t="shared" si="60"/>
      </c>
      <c r="DC21" s="1">
        <f t="shared" si="61"/>
      </c>
      <c r="DD21" s="1">
        <f ca="1" t="shared" si="164"/>
      </c>
      <c r="DE21" s="1">
        <f t="shared" si="62"/>
      </c>
      <c r="DF21" s="1">
        <f t="shared" si="63"/>
      </c>
      <c r="DG21" s="1">
        <f ca="1" t="shared" si="165"/>
      </c>
      <c r="DH21" s="1">
        <f t="shared" si="64"/>
      </c>
      <c r="DI21" s="1">
        <f t="shared" si="65"/>
      </c>
      <c r="DJ21" s="1">
        <f ca="1" t="shared" si="166"/>
      </c>
      <c r="DK21" s="1">
        <f t="shared" si="66"/>
      </c>
      <c r="DL21" s="1">
        <f t="shared" si="67"/>
      </c>
      <c r="DM21" s="1">
        <f ca="1" t="shared" si="167"/>
      </c>
      <c r="DN21" s="1">
        <f t="shared" si="68"/>
      </c>
      <c r="DO21" s="1">
        <f t="shared" si="69"/>
      </c>
      <c r="DP21" s="1">
        <f ca="1" t="shared" si="168"/>
      </c>
      <c r="DQ21" s="1">
        <f t="shared" si="70"/>
      </c>
      <c r="DR21" s="1">
        <f t="shared" si="71"/>
      </c>
      <c r="DS21" s="1">
        <f ca="1" t="shared" si="169"/>
      </c>
      <c r="DT21" s="1">
        <f t="shared" si="72"/>
      </c>
      <c r="DU21" s="1">
        <f t="shared" si="73"/>
      </c>
      <c r="DV21" s="1">
        <f ca="1" t="shared" si="170"/>
      </c>
      <c r="DW21" s="1">
        <f t="shared" si="74"/>
      </c>
      <c r="DX21" s="1">
        <f t="shared" si="75"/>
      </c>
      <c r="DY21" s="1">
        <f ca="1" t="shared" si="171"/>
      </c>
      <c r="DZ21" s="1">
        <f t="shared" si="76"/>
      </c>
      <c r="EA21" s="1">
        <f t="shared" si="77"/>
      </c>
      <c r="EB21" s="1">
        <f ca="1" t="shared" si="172"/>
      </c>
      <c r="EC21" s="1">
        <f t="shared" si="78"/>
      </c>
      <c r="ED21" s="1">
        <f t="shared" si="79"/>
      </c>
      <c r="EE21" s="1">
        <f ca="1" t="shared" si="173"/>
      </c>
      <c r="EF21" s="1">
        <f t="shared" si="80"/>
      </c>
      <c r="EG21" s="1">
        <f t="shared" si="81"/>
      </c>
      <c r="EH21" s="1">
        <f ca="1" t="shared" si="174"/>
      </c>
      <c r="EI21" s="1">
        <f t="shared" si="82"/>
      </c>
      <c r="EJ21" s="1">
        <f t="shared" si="83"/>
      </c>
      <c r="EK21" s="1">
        <f ca="1" t="shared" si="175"/>
      </c>
      <c r="EL21" s="1">
        <f t="shared" si="84"/>
      </c>
      <c r="EM21" s="1">
        <f t="shared" si="85"/>
      </c>
      <c r="EN21" s="1">
        <f ca="1" t="shared" si="176"/>
      </c>
      <c r="EO21" s="1">
        <f t="shared" si="86"/>
      </c>
      <c r="EP21" s="1">
        <f t="shared" si="87"/>
      </c>
      <c r="EQ21" s="1">
        <f ca="1" t="shared" si="177"/>
      </c>
      <c r="ER21" s="1">
        <f t="shared" si="88"/>
      </c>
      <c r="ES21" s="1">
        <f t="shared" si="89"/>
      </c>
      <c r="ET21" s="1">
        <f ca="1" t="shared" si="178"/>
      </c>
      <c r="EU21" s="1">
        <f t="shared" si="90"/>
      </c>
      <c r="EV21" s="1">
        <f t="shared" si="91"/>
      </c>
      <c r="EW21" s="1">
        <f ca="1" t="shared" si="179"/>
      </c>
      <c r="EX21" s="1">
        <f t="shared" si="92"/>
      </c>
      <c r="EY21" s="1">
        <f t="shared" si="93"/>
      </c>
      <c r="EZ21" s="1">
        <f ca="1" t="shared" si="180"/>
      </c>
      <c r="FA21" s="1">
        <f t="shared" si="94"/>
      </c>
      <c r="FB21" s="1">
        <f t="shared" si="95"/>
      </c>
      <c r="FC21" s="1">
        <f ca="1" t="shared" si="181"/>
      </c>
      <c r="FD21" s="1">
        <f t="shared" si="96"/>
      </c>
      <c r="FE21" s="1">
        <f t="shared" si="97"/>
      </c>
      <c r="FF21" s="1">
        <f ca="1" t="shared" si="182"/>
      </c>
      <c r="FG21" s="1">
        <f t="shared" si="98"/>
      </c>
      <c r="FH21" s="1">
        <f t="shared" si="99"/>
      </c>
      <c r="FI21" s="1">
        <f ca="1" t="shared" si="183"/>
      </c>
      <c r="FJ21" s="1">
        <f t="shared" si="100"/>
      </c>
      <c r="FK21" s="1">
        <f t="shared" si="101"/>
      </c>
      <c r="FL21" s="1">
        <f ca="1" t="shared" si="184"/>
      </c>
      <c r="FM21" s="1">
        <f t="shared" si="102"/>
      </c>
      <c r="FN21" s="1">
        <f t="shared" si="103"/>
      </c>
      <c r="FO21" s="1">
        <f ca="1" t="shared" si="185"/>
      </c>
      <c r="FP21" s="1">
        <f t="shared" si="104"/>
      </c>
      <c r="FQ21" s="1">
        <f t="shared" si="105"/>
      </c>
      <c r="FR21" s="1">
        <f ca="1" t="shared" si="186"/>
      </c>
      <c r="FS21" s="1">
        <f t="shared" si="106"/>
      </c>
      <c r="FT21" s="1">
        <f t="shared" si="107"/>
      </c>
      <c r="FU21" s="1">
        <f ca="1" t="shared" si="187"/>
      </c>
      <c r="FV21" s="1">
        <f t="shared" si="108"/>
      </c>
      <c r="FW21" s="1">
        <f t="shared" si="109"/>
      </c>
      <c r="FX21" s="1">
        <f ca="1" t="shared" si="188"/>
      </c>
      <c r="FY21" s="1">
        <f t="shared" si="110"/>
      </c>
      <c r="FZ21" s="1">
        <f t="shared" si="111"/>
      </c>
      <c r="GA21" s="1">
        <f ca="1" t="shared" si="189"/>
      </c>
      <c r="GB21" s="1">
        <f t="shared" si="112"/>
      </c>
      <c r="GC21" s="1">
        <f t="shared" si="113"/>
      </c>
      <c r="GD21" s="1">
        <f ca="1" t="shared" si="190"/>
      </c>
      <c r="GE21" s="1">
        <f t="shared" si="114"/>
      </c>
      <c r="GF21" s="1">
        <f t="shared" si="115"/>
      </c>
      <c r="GG21" s="1">
        <f ca="1" t="shared" si="191"/>
      </c>
      <c r="GH21" s="1">
        <f t="shared" si="116"/>
      </c>
      <c r="GI21" s="1">
        <f t="shared" si="117"/>
      </c>
      <c r="GJ21" s="1">
        <f ca="1" t="shared" si="192"/>
      </c>
      <c r="GK21" s="1">
        <f t="shared" si="118"/>
      </c>
      <c r="GL21" s="1">
        <f t="shared" si="119"/>
      </c>
      <c r="GM21" s="1">
        <f ca="1" t="shared" si="193"/>
      </c>
      <c r="GN21" s="1">
        <f t="shared" si="120"/>
      </c>
      <c r="GO21" s="1">
        <f t="shared" si="121"/>
      </c>
      <c r="GP21" s="1">
        <f ca="1" t="shared" si="194"/>
      </c>
      <c r="GQ21" s="1">
        <f t="shared" si="122"/>
      </c>
      <c r="GR21" s="1">
        <f t="shared" si="123"/>
      </c>
      <c r="GS21" s="1">
        <f ca="1" t="shared" si="195"/>
      </c>
      <c r="GT21" s="1">
        <f t="shared" si="124"/>
      </c>
      <c r="GU21" s="1">
        <f t="shared" si="125"/>
      </c>
      <c r="GV21" s="1">
        <f ca="1" t="shared" si="196"/>
      </c>
      <c r="GW21" s="1">
        <f t="shared" si="126"/>
      </c>
      <c r="GX21" s="1">
        <f t="shared" si="127"/>
      </c>
      <c r="GY21" s="1">
        <f ca="1" t="shared" si="197"/>
      </c>
      <c r="GZ21" s="1">
        <f t="shared" si="128"/>
      </c>
      <c r="HA21" s="1">
        <f t="shared" si="129"/>
      </c>
    </row>
    <row r="22" spans="6:209" ht="12.75">
      <c r="F22" s="13" t="s">
        <v>275</v>
      </c>
      <c r="G22" s="9">
        <f ca="1" t="shared" si="130"/>
        <v>0</v>
      </c>
      <c r="H22">
        <f t="shared" si="131"/>
        <v>0</v>
      </c>
      <c r="I22">
        <f t="shared" si="132"/>
      </c>
      <c r="J22" s="175"/>
      <c r="K22" s="175" t="s">
        <v>305</v>
      </c>
      <c r="L22" s="175"/>
      <c r="M22" s="176" t="s">
        <v>76</v>
      </c>
      <c r="N22">
        <v>62</v>
      </c>
      <c r="O22" s="1">
        <f ca="1" t="shared" si="133"/>
      </c>
      <c r="P22" s="1">
        <f t="shared" si="0"/>
      </c>
      <c r="Q22" s="1">
        <f t="shared" si="1"/>
      </c>
      <c r="R22" s="1">
        <f ca="1" t="shared" si="134"/>
      </c>
      <c r="S22" s="1">
        <f t="shared" si="2"/>
      </c>
      <c r="T22" s="1">
        <f t="shared" si="3"/>
      </c>
      <c r="U22" s="1">
        <f ca="1" t="shared" si="135"/>
      </c>
      <c r="V22" s="1">
        <f t="shared" si="4"/>
      </c>
      <c r="W22" s="1">
        <f t="shared" si="5"/>
      </c>
      <c r="X22" s="1">
        <f ca="1" t="shared" si="136"/>
      </c>
      <c r="Y22" s="1">
        <f t="shared" si="6"/>
      </c>
      <c r="Z22" s="1">
        <f t="shared" si="7"/>
      </c>
      <c r="AA22" s="1">
        <f ca="1" t="shared" si="137"/>
      </c>
      <c r="AB22" s="1">
        <f t="shared" si="8"/>
      </c>
      <c r="AC22" s="1">
        <f t="shared" si="9"/>
      </c>
      <c r="AD22" s="1">
        <f ca="1" t="shared" si="138"/>
      </c>
      <c r="AE22" s="1">
        <f t="shared" si="10"/>
      </c>
      <c r="AF22" s="1">
        <f t="shared" si="11"/>
      </c>
      <c r="AG22" s="1">
        <f ca="1" t="shared" si="139"/>
      </c>
      <c r="AH22" s="1">
        <f t="shared" si="12"/>
      </c>
      <c r="AI22" s="1">
        <f t="shared" si="13"/>
      </c>
      <c r="AJ22" s="1">
        <f ca="1" t="shared" si="140"/>
      </c>
      <c r="AK22" s="1">
        <f t="shared" si="14"/>
      </c>
      <c r="AL22" s="1">
        <f t="shared" si="15"/>
      </c>
      <c r="AM22" s="1">
        <f ca="1" t="shared" si="141"/>
      </c>
      <c r="AN22" s="1">
        <f t="shared" si="16"/>
      </c>
      <c r="AO22" s="1">
        <f t="shared" si="17"/>
      </c>
      <c r="AP22" s="1">
        <f ca="1" t="shared" si="142"/>
      </c>
      <c r="AQ22" s="1">
        <f t="shared" si="18"/>
      </c>
      <c r="AR22" s="1">
        <f t="shared" si="19"/>
      </c>
      <c r="AS22" s="1">
        <f ca="1" t="shared" si="143"/>
      </c>
      <c r="AT22" s="1">
        <f t="shared" si="20"/>
      </c>
      <c r="AU22" s="1">
        <f t="shared" si="21"/>
      </c>
      <c r="AV22" s="1">
        <f ca="1" t="shared" si="144"/>
      </c>
      <c r="AW22" s="1">
        <f t="shared" si="22"/>
      </c>
      <c r="AX22" s="1">
        <f t="shared" si="23"/>
      </c>
      <c r="AY22" s="1">
        <f ca="1" t="shared" si="145"/>
      </c>
      <c r="AZ22" s="1">
        <f t="shared" si="24"/>
      </c>
      <c r="BA22" s="1">
        <f t="shared" si="25"/>
      </c>
      <c r="BB22" s="1">
        <f ca="1" t="shared" si="146"/>
      </c>
      <c r="BC22" s="1">
        <f t="shared" si="26"/>
      </c>
      <c r="BD22" s="1">
        <f t="shared" si="27"/>
      </c>
      <c r="BE22" s="1">
        <f ca="1" t="shared" si="147"/>
      </c>
      <c r="BF22" s="1">
        <f t="shared" si="28"/>
      </c>
      <c r="BG22" s="1">
        <f t="shared" si="29"/>
      </c>
      <c r="BH22" s="1">
        <f ca="1" t="shared" si="148"/>
      </c>
      <c r="BI22" s="1">
        <f t="shared" si="30"/>
      </c>
      <c r="BJ22" s="1">
        <f t="shared" si="31"/>
      </c>
      <c r="BK22" s="1">
        <f ca="1" t="shared" si="149"/>
      </c>
      <c r="BL22" s="1">
        <f t="shared" si="32"/>
      </c>
      <c r="BM22" s="1">
        <f t="shared" si="33"/>
      </c>
      <c r="BN22" s="1">
        <f ca="1" t="shared" si="150"/>
      </c>
      <c r="BO22" s="1">
        <f t="shared" si="34"/>
      </c>
      <c r="BP22" s="1">
        <f t="shared" si="35"/>
      </c>
      <c r="BQ22" s="1">
        <f ca="1" t="shared" si="151"/>
      </c>
      <c r="BR22" s="1">
        <f t="shared" si="36"/>
      </c>
      <c r="BS22" s="1">
        <f t="shared" si="37"/>
      </c>
      <c r="BT22" s="1">
        <f ca="1" t="shared" si="152"/>
      </c>
      <c r="BU22" s="1">
        <f t="shared" si="38"/>
      </c>
      <c r="BV22" s="1">
        <f t="shared" si="39"/>
      </c>
      <c r="BW22" s="1">
        <f ca="1" t="shared" si="153"/>
      </c>
      <c r="BX22" s="1">
        <f t="shared" si="40"/>
      </c>
      <c r="BY22" s="1">
        <f t="shared" si="41"/>
      </c>
      <c r="BZ22" s="1">
        <f ca="1" t="shared" si="154"/>
      </c>
      <c r="CA22" s="1">
        <f t="shared" si="42"/>
      </c>
      <c r="CB22" s="1">
        <f t="shared" si="43"/>
      </c>
      <c r="CC22" s="1">
        <f ca="1" t="shared" si="155"/>
      </c>
      <c r="CD22" s="1">
        <f t="shared" si="44"/>
      </c>
      <c r="CE22" s="1">
        <f t="shared" si="45"/>
      </c>
      <c r="CF22" s="1">
        <f ca="1" t="shared" si="156"/>
      </c>
      <c r="CG22" s="1">
        <f t="shared" si="46"/>
      </c>
      <c r="CH22" s="1">
        <f t="shared" si="47"/>
      </c>
      <c r="CI22" s="1">
        <f ca="1" t="shared" si="157"/>
      </c>
      <c r="CJ22" s="1">
        <f t="shared" si="48"/>
      </c>
      <c r="CK22" s="1">
        <f t="shared" si="49"/>
      </c>
      <c r="CL22" s="1">
        <f ca="1" t="shared" si="158"/>
      </c>
      <c r="CM22" s="1">
        <f t="shared" si="50"/>
      </c>
      <c r="CN22" s="1">
        <f t="shared" si="51"/>
      </c>
      <c r="CO22" s="1">
        <f ca="1" t="shared" si="159"/>
      </c>
      <c r="CP22" s="1">
        <f t="shared" si="52"/>
      </c>
      <c r="CQ22" s="1">
        <f t="shared" si="53"/>
      </c>
      <c r="CR22" s="1">
        <f ca="1" t="shared" si="160"/>
      </c>
      <c r="CS22" s="1">
        <f t="shared" si="54"/>
      </c>
      <c r="CT22" s="1">
        <f t="shared" si="55"/>
      </c>
      <c r="CU22" s="1">
        <f ca="1" t="shared" si="161"/>
      </c>
      <c r="CV22" s="1">
        <f t="shared" si="56"/>
      </c>
      <c r="CW22" s="1">
        <f t="shared" si="57"/>
      </c>
      <c r="CX22" s="1">
        <f ca="1" t="shared" si="162"/>
      </c>
      <c r="CY22" s="1">
        <f t="shared" si="58"/>
      </c>
      <c r="CZ22" s="1">
        <f t="shared" si="59"/>
      </c>
      <c r="DA22" s="1">
        <f ca="1" t="shared" si="163"/>
      </c>
      <c r="DB22" s="1">
        <f t="shared" si="60"/>
      </c>
      <c r="DC22" s="1">
        <f t="shared" si="61"/>
      </c>
      <c r="DD22" s="1">
        <f ca="1" t="shared" si="164"/>
      </c>
      <c r="DE22" s="1">
        <f t="shared" si="62"/>
      </c>
      <c r="DF22" s="1">
        <f t="shared" si="63"/>
      </c>
      <c r="DG22" s="1">
        <f ca="1" t="shared" si="165"/>
      </c>
      <c r="DH22" s="1">
        <f t="shared" si="64"/>
      </c>
      <c r="DI22" s="1">
        <f t="shared" si="65"/>
      </c>
      <c r="DJ22" s="1">
        <f ca="1" t="shared" si="166"/>
      </c>
      <c r="DK22" s="1">
        <f t="shared" si="66"/>
      </c>
      <c r="DL22" s="1">
        <f t="shared" si="67"/>
      </c>
      <c r="DM22" s="1">
        <f ca="1" t="shared" si="167"/>
      </c>
      <c r="DN22" s="1">
        <f t="shared" si="68"/>
      </c>
      <c r="DO22" s="1">
        <f t="shared" si="69"/>
      </c>
      <c r="DP22" s="1">
        <f ca="1" t="shared" si="168"/>
      </c>
      <c r="DQ22" s="1">
        <f t="shared" si="70"/>
      </c>
      <c r="DR22" s="1">
        <f t="shared" si="71"/>
      </c>
      <c r="DS22" s="1">
        <f ca="1" t="shared" si="169"/>
      </c>
      <c r="DT22" s="1">
        <f t="shared" si="72"/>
      </c>
      <c r="DU22" s="1">
        <f t="shared" si="73"/>
      </c>
      <c r="DV22" s="1">
        <f ca="1" t="shared" si="170"/>
      </c>
      <c r="DW22" s="1">
        <f t="shared" si="74"/>
      </c>
      <c r="DX22" s="1">
        <f t="shared" si="75"/>
      </c>
      <c r="DY22" s="1">
        <f ca="1" t="shared" si="171"/>
      </c>
      <c r="DZ22" s="1">
        <f t="shared" si="76"/>
      </c>
      <c r="EA22" s="1">
        <f t="shared" si="77"/>
      </c>
      <c r="EB22" s="1">
        <f ca="1" t="shared" si="172"/>
      </c>
      <c r="EC22" s="1">
        <f t="shared" si="78"/>
      </c>
      <c r="ED22" s="1">
        <f t="shared" si="79"/>
      </c>
      <c r="EE22" s="1">
        <f ca="1" t="shared" si="173"/>
      </c>
      <c r="EF22" s="1">
        <f t="shared" si="80"/>
      </c>
      <c r="EG22" s="1">
        <f t="shared" si="81"/>
      </c>
      <c r="EH22" s="1">
        <f ca="1" t="shared" si="174"/>
      </c>
      <c r="EI22" s="1">
        <f t="shared" si="82"/>
      </c>
      <c r="EJ22" s="1">
        <f t="shared" si="83"/>
      </c>
      <c r="EK22" s="1">
        <f ca="1" t="shared" si="175"/>
      </c>
      <c r="EL22" s="1">
        <f t="shared" si="84"/>
      </c>
      <c r="EM22" s="1">
        <f t="shared" si="85"/>
      </c>
      <c r="EN22" s="1">
        <f ca="1" t="shared" si="176"/>
      </c>
      <c r="EO22" s="1">
        <f t="shared" si="86"/>
      </c>
      <c r="EP22" s="1">
        <f t="shared" si="87"/>
      </c>
      <c r="EQ22" s="1">
        <f ca="1" t="shared" si="177"/>
      </c>
      <c r="ER22" s="1">
        <f t="shared" si="88"/>
      </c>
      <c r="ES22" s="1">
        <f t="shared" si="89"/>
      </c>
      <c r="ET22" s="1">
        <f ca="1" t="shared" si="178"/>
      </c>
      <c r="EU22" s="1">
        <f t="shared" si="90"/>
      </c>
      <c r="EV22" s="1">
        <f t="shared" si="91"/>
      </c>
      <c r="EW22" s="1">
        <f ca="1" t="shared" si="179"/>
      </c>
      <c r="EX22" s="1">
        <f t="shared" si="92"/>
      </c>
      <c r="EY22" s="1">
        <f t="shared" si="93"/>
      </c>
      <c r="EZ22" s="1">
        <f ca="1" t="shared" si="180"/>
      </c>
      <c r="FA22" s="1">
        <f t="shared" si="94"/>
      </c>
      <c r="FB22" s="1">
        <f t="shared" si="95"/>
      </c>
      <c r="FC22" s="1">
        <f ca="1" t="shared" si="181"/>
      </c>
      <c r="FD22" s="1">
        <f t="shared" si="96"/>
      </c>
      <c r="FE22" s="1">
        <f t="shared" si="97"/>
      </c>
      <c r="FF22" s="1">
        <f ca="1" t="shared" si="182"/>
      </c>
      <c r="FG22" s="1">
        <f t="shared" si="98"/>
      </c>
      <c r="FH22" s="1">
        <f t="shared" si="99"/>
      </c>
      <c r="FI22" s="1">
        <f ca="1" t="shared" si="183"/>
      </c>
      <c r="FJ22" s="1">
        <f t="shared" si="100"/>
      </c>
      <c r="FK22" s="1">
        <f t="shared" si="101"/>
      </c>
      <c r="FL22" s="1">
        <f ca="1" t="shared" si="184"/>
      </c>
      <c r="FM22" s="1">
        <f t="shared" si="102"/>
      </c>
      <c r="FN22" s="1">
        <f t="shared" si="103"/>
      </c>
      <c r="FO22" s="1">
        <f ca="1" t="shared" si="185"/>
      </c>
      <c r="FP22" s="1">
        <f t="shared" si="104"/>
      </c>
      <c r="FQ22" s="1">
        <f t="shared" si="105"/>
      </c>
      <c r="FR22" s="1">
        <f ca="1" t="shared" si="186"/>
      </c>
      <c r="FS22" s="1">
        <f t="shared" si="106"/>
      </c>
      <c r="FT22" s="1">
        <f t="shared" si="107"/>
      </c>
      <c r="FU22" s="1">
        <f ca="1" t="shared" si="187"/>
      </c>
      <c r="FV22" s="1">
        <f t="shared" si="108"/>
      </c>
      <c r="FW22" s="1">
        <f t="shared" si="109"/>
      </c>
      <c r="FX22" s="1">
        <f ca="1" t="shared" si="188"/>
      </c>
      <c r="FY22" s="1">
        <f t="shared" si="110"/>
      </c>
      <c r="FZ22" s="1">
        <f t="shared" si="111"/>
      </c>
      <c r="GA22" s="1">
        <f ca="1" t="shared" si="189"/>
      </c>
      <c r="GB22" s="1">
        <f t="shared" si="112"/>
      </c>
      <c r="GC22" s="1">
        <f t="shared" si="113"/>
      </c>
      <c r="GD22" s="1">
        <f ca="1" t="shared" si="190"/>
      </c>
      <c r="GE22" s="1">
        <f t="shared" si="114"/>
      </c>
      <c r="GF22" s="1">
        <f t="shared" si="115"/>
      </c>
      <c r="GG22" s="1">
        <f ca="1" t="shared" si="191"/>
      </c>
      <c r="GH22" s="1">
        <f t="shared" si="116"/>
      </c>
      <c r="GI22" s="1">
        <f t="shared" si="117"/>
      </c>
      <c r="GJ22" s="1">
        <f ca="1" t="shared" si="192"/>
      </c>
      <c r="GK22" s="1">
        <f t="shared" si="118"/>
      </c>
      <c r="GL22" s="1">
        <f t="shared" si="119"/>
      </c>
      <c r="GM22" s="1">
        <f ca="1" t="shared" si="193"/>
      </c>
      <c r="GN22" s="1">
        <f t="shared" si="120"/>
      </c>
      <c r="GO22" s="1">
        <f t="shared" si="121"/>
      </c>
      <c r="GP22" s="1">
        <f ca="1" t="shared" si="194"/>
      </c>
      <c r="GQ22" s="1">
        <f t="shared" si="122"/>
      </c>
      <c r="GR22" s="1">
        <f t="shared" si="123"/>
      </c>
      <c r="GS22" s="1">
        <f ca="1" t="shared" si="195"/>
      </c>
      <c r="GT22" s="1">
        <f t="shared" si="124"/>
      </c>
      <c r="GU22" s="1">
        <f t="shared" si="125"/>
      </c>
      <c r="GV22" s="1">
        <f ca="1" t="shared" si="196"/>
      </c>
      <c r="GW22" s="1">
        <f t="shared" si="126"/>
      </c>
      <c r="GX22" s="1">
        <f t="shared" si="127"/>
      </c>
      <c r="GY22" s="1">
        <f ca="1" t="shared" si="197"/>
      </c>
      <c r="GZ22" s="1">
        <f t="shared" si="128"/>
      </c>
      <c r="HA22" s="1">
        <f t="shared" si="129"/>
      </c>
    </row>
    <row r="23" spans="1:209" ht="12.75">
      <c r="A23" t="s">
        <v>241</v>
      </c>
      <c r="C23">
        <f>COUNTIF('Chapter Confirmation'!$E$14:$E$63,DropDown!A23)</f>
        <v>0</v>
      </c>
      <c r="F23" s="13" t="s">
        <v>276</v>
      </c>
      <c r="G23" s="9">
        <f ca="1" t="shared" si="130"/>
        <v>0</v>
      </c>
      <c r="H23">
        <f t="shared" si="131"/>
        <v>0</v>
      </c>
      <c r="I23">
        <f t="shared" si="132"/>
      </c>
      <c r="J23" s="175"/>
      <c r="K23" s="175" t="s">
        <v>305</v>
      </c>
      <c r="L23" s="175"/>
      <c r="M23" s="176" t="s">
        <v>76</v>
      </c>
      <c r="N23">
        <v>65</v>
      </c>
      <c r="O23" s="1">
        <f ca="1" t="shared" si="133"/>
      </c>
      <c r="P23" s="1">
        <f t="shared" si="0"/>
      </c>
      <c r="Q23" s="1">
        <f t="shared" si="1"/>
      </c>
      <c r="R23" s="1">
        <f ca="1" t="shared" si="134"/>
      </c>
      <c r="S23" s="1">
        <f t="shared" si="2"/>
      </c>
      <c r="T23" s="1">
        <f t="shared" si="3"/>
      </c>
      <c r="U23" s="1">
        <f ca="1" t="shared" si="135"/>
      </c>
      <c r="V23" s="1">
        <f t="shared" si="4"/>
      </c>
      <c r="W23" s="1">
        <f t="shared" si="5"/>
      </c>
      <c r="X23" s="1">
        <f ca="1" t="shared" si="136"/>
      </c>
      <c r="Y23" s="1">
        <f t="shared" si="6"/>
      </c>
      <c r="Z23" s="1">
        <f t="shared" si="7"/>
      </c>
      <c r="AA23" s="1">
        <f ca="1" t="shared" si="137"/>
      </c>
      <c r="AB23" s="1">
        <f t="shared" si="8"/>
      </c>
      <c r="AC23" s="1">
        <f t="shared" si="9"/>
      </c>
      <c r="AD23" s="1">
        <f ca="1" t="shared" si="138"/>
      </c>
      <c r="AE23" s="1">
        <f t="shared" si="10"/>
      </c>
      <c r="AF23" s="1">
        <f t="shared" si="11"/>
      </c>
      <c r="AG23" s="1">
        <f ca="1" t="shared" si="139"/>
      </c>
      <c r="AH23" s="1">
        <f t="shared" si="12"/>
      </c>
      <c r="AI23" s="1">
        <f t="shared" si="13"/>
      </c>
      <c r="AJ23" s="1">
        <f ca="1" t="shared" si="140"/>
      </c>
      <c r="AK23" s="1">
        <f t="shared" si="14"/>
      </c>
      <c r="AL23" s="1">
        <f t="shared" si="15"/>
      </c>
      <c r="AM23" s="1">
        <f ca="1" t="shared" si="141"/>
      </c>
      <c r="AN23" s="1">
        <f t="shared" si="16"/>
      </c>
      <c r="AO23" s="1">
        <f t="shared" si="17"/>
      </c>
      <c r="AP23" s="1">
        <f ca="1" t="shared" si="142"/>
      </c>
      <c r="AQ23" s="1">
        <f t="shared" si="18"/>
      </c>
      <c r="AR23" s="1">
        <f t="shared" si="19"/>
      </c>
      <c r="AS23" s="1">
        <f ca="1" t="shared" si="143"/>
      </c>
      <c r="AT23" s="1">
        <f t="shared" si="20"/>
      </c>
      <c r="AU23" s="1">
        <f t="shared" si="21"/>
      </c>
      <c r="AV23" s="1">
        <f ca="1" t="shared" si="144"/>
      </c>
      <c r="AW23" s="1">
        <f t="shared" si="22"/>
      </c>
      <c r="AX23" s="1">
        <f t="shared" si="23"/>
      </c>
      <c r="AY23" s="1">
        <f ca="1" t="shared" si="145"/>
      </c>
      <c r="AZ23" s="1">
        <f t="shared" si="24"/>
      </c>
      <c r="BA23" s="1">
        <f t="shared" si="25"/>
      </c>
      <c r="BB23" s="1">
        <f ca="1" t="shared" si="146"/>
      </c>
      <c r="BC23" s="1">
        <f t="shared" si="26"/>
      </c>
      <c r="BD23" s="1">
        <f t="shared" si="27"/>
      </c>
      <c r="BE23" s="1">
        <f ca="1" t="shared" si="147"/>
      </c>
      <c r="BF23" s="1">
        <f t="shared" si="28"/>
      </c>
      <c r="BG23" s="1">
        <f t="shared" si="29"/>
      </c>
      <c r="BH23" s="1">
        <f ca="1" t="shared" si="148"/>
      </c>
      <c r="BI23" s="1">
        <f t="shared" si="30"/>
      </c>
      <c r="BJ23" s="1">
        <f t="shared" si="31"/>
      </c>
      <c r="BK23" s="1">
        <f ca="1" t="shared" si="149"/>
      </c>
      <c r="BL23" s="1">
        <f t="shared" si="32"/>
      </c>
      <c r="BM23" s="1">
        <f t="shared" si="33"/>
      </c>
      <c r="BN23" s="1">
        <f ca="1" t="shared" si="150"/>
      </c>
      <c r="BO23" s="1">
        <f t="shared" si="34"/>
      </c>
      <c r="BP23" s="1">
        <f t="shared" si="35"/>
      </c>
      <c r="BQ23" s="1">
        <f ca="1" t="shared" si="151"/>
      </c>
      <c r="BR23" s="1">
        <f t="shared" si="36"/>
      </c>
      <c r="BS23" s="1">
        <f t="shared" si="37"/>
      </c>
      <c r="BT23" s="1">
        <f ca="1" t="shared" si="152"/>
      </c>
      <c r="BU23" s="1">
        <f t="shared" si="38"/>
      </c>
      <c r="BV23" s="1">
        <f t="shared" si="39"/>
      </c>
      <c r="BW23" s="1">
        <f ca="1" t="shared" si="153"/>
      </c>
      <c r="BX23" s="1">
        <f t="shared" si="40"/>
      </c>
      <c r="BY23" s="1">
        <f t="shared" si="41"/>
      </c>
      <c r="BZ23" s="1">
        <f ca="1" t="shared" si="154"/>
      </c>
      <c r="CA23" s="1">
        <f t="shared" si="42"/>
      </c>
      <c r="CB23" s="1">
        <f t="shared" si="43"/>
      </c>
      <c r="CC23" s="1">
        <f ca="1" t="shared" si="155"/>
      </c>
      <c r="CD23" s="1">
        <f t="shared" si="44"/>
      </c>
      <c r="CE23" s="1">
        <f t="shared" si="45"/>
      </c>
      <c r="CF23" s="1">
        <f ca="1" t="shared" si="156"/>
      </c>
      <c r="CG23" s="1">
        <f t="shared" si="46"/>
      </c>
      <c r="CH23" s="1">
        <f t="shared" si="47"/>
      </c>
      <c r="CI23" s="1">
        <f ca="1" t="shared" si="157"/>
      </c>
      <c r="CJ23" s="1">
        <f t="shared" si="48"/>
      </c>
      <c r="CK23" s="1">
        <f t="shared" si="49"/>
      </c>
      <c r="CL23" s="1">
        <f ca="1" t="shared" si="158"/>
      </c>
      <c r="CM23" s="1">
        <f t="shared" si="50"/>
      </c>
      <c r="CN23" s="1">
        <f t="shared" si="51"/>
      </c>
      <c r="CO23" s="1">
        <f ca="1" t="shared" si="159"/>
      </c>
      <c r="CP23" s="1">
        <f t="shared" si="52"/>
      </c>
      <c r="CQ23" s="1">
        <f t="shared" si="53"/>
      </c>
      <c r="CR23" s="1">
        <f ca="1" t="shared" si="160"/>
      </c>
      <c r="CS23" s="1">
        <f t="shared" si="54"/>
      </c>
      <c r="CT23" s="1">
        <f t="shared" si="55"/>
      </c>
      <c r="CU23" s="1">
        <f ca="1" t="shared" si="161"/>
      </c>
      <c r="CV23" s="1">
        <f t="shared" si="56"/>
      </c>
      <c r="CW23" s="1">
        <f t="shared" si="57"/>
      </c>
      <c r="CX23" s="1">
        <f ca="1" t="shared" si="162"/>
      </c>
      <c r="CY23" s="1">
        <f t="shared" si="58"/>
      </c>
      <c r="CZ23" s="1">
        <f t="shared" si="59"/>
      </c>
      <c r="DA23" s="1">
        <f ca="1" t="shared" si="163"/>
      </c>
      <c r="DB23" s="1">
        <f t="shared" si="60"/>
      </c>
      <c r="DC23" s="1">
        <f t="shared" si="61"/>
      </c>
      <c r="DD23" s="1">
        <f ca="1" t="shared" si="164"/>
      </c>
      <c r="DE23" s="1">
        <f t="shared" si="62"/>
      </c>
      <c r="DF23" s="1">
        <f t="shared" si="63"/>
      </c>
      <c r="DG23" s="1">
        <f ca="1" t="shared" si="165"/>
      </c>
      <c r="DH23" s="1">
        <f t="shared" si="64"/>
      </c>
      <c r="DI23" s="1">
        <f t="shared" si="65"/>
      </c>
      <c r="DJ23" s="1">
        <f ca="1" t="shared" si="166"/>
      </c>
      <c r="DK23" s="1">
        <f t="shared" si="66"/>
      </c>
      <c r="DL23" s="1">
        <f t="shared" si="67"/>
      </c>
      <c r="DM23" s="1">
        <f ca="1" t="shared" si="167"/>
      </c>
      <c r="DN23" s="1">
        <f t="shared" si="68"/>
      </c>
      <c r="DO23" s="1">
        <f t="shared" si="69"/>
      </c>
      <c r="DP23" s="1">
        <f ca="1" t="shared" si="168"/>
      </c>
      <c r="DQ23" s="1">
        <f t="shared" si="70"/>
      </c>
      <c r="DR23" s="1">
        <f t="shared" si="71"/>
      </c>
      <c r="DS23" s="1">
        <f ca="1" t="shared" si="169"/>
      </c>
      <c r="DT23" s="1">
        <f t="shared" si="72"/>
      </c>
      <c r="DU23" s="1">
        <f t="shared" si="73"/>
      </c>
      <c r="DV23" s="1">
        <f ca="1" t="shared" si="170"/>
      </c>
      <c r="DW23" s="1">
        <f t="shared" si="74"/>
      </c>
      <c r="DX23" s="1">
        <f t="shared" si="75"/>
      </c>
      <c r="DY23" s="1">
        <f ca="1" t="shared" si="171"/>
      </c>
      <c r="DZ23" s="1">
        <f t="shared" si="76"/>
      </c>
      <c r="EA23" s="1">
        <f t="shared" si="77"/>
      </c>
      <c r="EB23" s="1">
        <f ca="1" t="shared" si="172"/>
      </c>
      <c r="EC23" s="1">
        <f t="shared" si="78"/>
      </c>
      <c r="ED23" s="1">
        <f t="shared" si="79"/>
      </c>
      <c r="EE23" s="1">
        <f ca="1" t="shared" si="173"/>
      </c>
      <c r="EF23" s="1">
        <f t="shared" si="80"/>
      </c>
      <c r="EG23" s="1">
        <f t="shared" si="81"/>
      </c>
      <c r="EH23" s="1">
        <f ca="1" t="shared" si="174"/>
      </c>
      <c r="EI23" s="1">
        <f t="shared" si="82"/>
      </c>
      <c r="EJ23" s="1">
        <f t="shared" si="83"/>
      </c>
      <c r="EK23" s="1">
        <f ca="1" t="shared" si="175"/>
      </c>
      <c r="EL23" s="1">
        <f t="shared" si="84"/>
      </c>
      <c r="EM23" s="1">
        <f t="shared" si="85"/>
      </c>
      <c r="EN23" s="1">
        <f ca="1" t="shared" si="176"/>
      </c>
      <c r="EO23" s="1">
        <f t="shared" si="86"/>
      </c>
      <c r="EP23" s="1">
        <f t="shared" si="87"/>
      </c>
      <c r="EQ23" s="1">
        <f ca="1" t="shared" si="177"/>
      </c>
      <c r="ER23" s="1">
        <f t="shared" si="88"/>
      </c>
      <c r="ES23" s="1">
        <f t="shared" si="89"/>
      </c>
      <c r="ET23" s="1">
        <f ca="1" t="shared" si="178"/>
      </c>
      <c r="EU23" s="1">
        <f t="shared" si="90"/>
      </c>
      <c r="EV23" s="1">
        <f t="shared" si="91"/>
      </c>
      <c r="EW23" s="1">
        <f ca="1" t="shared" si="179"/>
      </c>
      <c r="EX23" s="1">
        <f t="shared" si="92"/>
      </c>
      <c r="EY23" s="1">
        <f t="shared" si="93"/>
      </c>
      <c r="EZ23" s="1">
        <f ca="1" t="shared" si="180"/>
      </c>
      <c r="FA23" s="1">
        <f t="shared" si="94"/>
      </c>
      <c r="FB23" s="1">
        <f t="shared" si="95"/>
      </c>
      <c r="FC23" s="1">
        <f ca="1" t="shared" si="181"/>
      </c>
      <c r="FD23" s="1">
        <f t="shared" si="96"/>
      </c>
      <c r="FE23" s="1">
        <f t="shared" si="97"/>
      </c>
      <c r="FF23" s="1">
        <f ca="1" t="shared" si="182"/>
      </c>
      <c r="FG23" s="1">
        <f t="shared" si="98"/>
      </c>
      <c r="FH23" s="1">
        <f t="shared" si="99"/>
      </c>
      <c r="FI23" s="1">
        <f ca="1" t="shared" si="183"/>
      </c>
      <c r="FJ23" s="1">
        <f t="shared" si="100"/>
      </c>
      <c r="FK23" s="1">
        <f t="shared" si="101"/>
      </c>
      <c r="FL23" s="1">
        <f ca="1" t="shared" si="184"/>
      </c>
      <c r="FM23" s="1">
        <f t="shared" si="102"/>
      </c>
      <c r="FN23" s="1">
        <f t="shared" si="103"/>
      </c>
      <c r="FO23" s="1">
        <f ca="1" t="shared" si="185"/>
      </c>
      <c r="FP23" s="1">
        <f t="shared" si="104"/>
      </c>
      <c r="FQ23" s="1">
        <f t="shared" si="105"/>
      </c>
      <c r="FR23" s="1">
        <f ca="1" t="shared" si="186"/>
      </c>
      <c r="FS23" s="1">
        <f t="shared" si="106"/>
      </c>
      <c r="FT23" s="1">
        <f t="shared" si="107"/>
      </c>
      <c r="FU23" s="1">
        <f ca="1" t="shared" si="187"/>
      </c>
      <c r="FV23" s="1">
        <f t="shared" si="108"/>
      </c>
      <c r="FW23" s="1">
        <f t="shared" si="109"/>
      </c>
      <c r="FX23" s="1">
        <f ca="1" t="shared" si="188"/>
      </c>
      <c r="FY23" s="1">
        <f t="shared" si="110"/>
      </c>
      <c r="FZ23" s="1">
        <f t="shared" si="111"/>
      </c>
      <c r="GA23" s="1">
        <f ca="1" t="shared" si="189"/>
      </c>
      <c r="GB23" s="1">
        <f t="shared" si="112"/>
      </c>
      <c r="GC23" s="1">
        <f t="shared" si="113"/>
      </c>
      <c r="GD23" s="1">
        <f ca="1" t="shared" si="190"/>
      </c>
      <c r="GE23" s="1">
        <f t="shared" si="114"/>
      </c>
      <c r="GF23" s="1">
        <f t="shared" si="115"/>
      </c>
      <c r="GG23" s="1">
        <f ca="1" t="shared" si="191"/>
      </c>
      <c r="GH23" s="1">
        <f t="shared" si="116"/>
      </c>
      <c r="GI23" s="1">
        <f t="shared" si="117"/>
      </c>
      <c r="GJ23" s="1">
        <f ca="1" t="shared" si="192"/>
      </c>
      <c r="GK23" s="1">
        <f t="shared" si="118"/>
      </c>
      <c r="GL23" s="1">
        <f t="shared" si="119"/>
      </c>
      <c r="GM23" s="1">
        <f ca="1" t="shared" si="193"/>
      </c>
      <c r="GN23" s="1">
        <f t="shared" si="120"/>
      </c>
      <c r="GO23" s="1">
        <f t="shared" si="121"/>
      </c>
      <c r="GP23" s="1">
        <f ca="1" t="shared" si="194"/>
      </c>
      <c r="GQ23" s="1">
        <f t="shared" si="122"/>
      </c>
      <c r="GR23" s="1">
        <f t="shared" si="123"/>
      </c>
      <c r="GS23" s="1">
        <f ca="1" t="shared" si="195"/>
      </c>
      <c r="GT23" s="1">
        <f t="shared" si="124"/>
      </c>
      <c r="GU23" s="1">
        <f t="shared" si="125"/>
      </c>
      <c r="GV23" s="1">
        <f ca="1" t="shared" si="196"/>
      </c>
      <c r="GW23" s="1">
        <f t="shared" si="126"/>
      </c>
      <c r="GX23" s="1">
        <f t="shared" si="127"/>
      </c>
      <c r="GY23" s="1">
        <f ca="1" t="shared" si="197"/>
      </c>
      <c r="GZ23" s="1">
        <f t="shared" si="128"/>
      </c>
      <c r="HA23" s="1">
        <f t="shared" si="129"/>
      </c>
    </row>
    <row r="24" spans="1:209" ht="15">
      <c r="A24" t="s">
        <v>239</v>
      </c>
      <c r="C24">
        <f>COUNTIF('Chapter Confirmation'!$E$14:$E$63,DropDown!A24)</f>
        <v>0</v>
      </c>
      <c r="F24" s="138" t="s">
        <v>232</v>
      </c>
      <c r="G24" s="9">
        <f ca="1" t="shared" si="130"/>
        <v>0</v>
      </c>
      <c r="H24">
        <f t="shared" si="131"/>
        <v>0</v>
      </c>
      <c r="I24">
        <f t="shared" si="132"/>
      </c>
      <c r="J24" s="175"/>
      <c r="K24" s="175" t="s">
        <v>306</v>
      </c>
      <c r="L24" s="175"/>
      <c r="M24" s="176" t="s">
        <v>76</v>
      </c>
      <c r="N24">
        <v>68</v>
      </c>
      <c r="O24" s="1">
        <f ca="1" t="shared" si="133"/>
      </c>
      <c r="P24" s="1">
        <f t="shared" si="0"/>
      </c>
      <c r="Q24" s="1">
        <f t="shared" si="1"/>
      </c>
      <c r="R24" s="1">
        <f ca="1" t="shared" si="134"/>
      </c>
      <c r="S24" s="1">
        <f t="shared" si="2"/>
      </c>
      <c r="T24" s="1">
        <f t="shared" si="3"/>
      </c>
      <c r="U24" s="1">
        <f ca="1" t="shared" si="135"/>
      </c>
      <c r="V24" s="1">
        <f t="shared" si="4"/>
      </c>
      <c r="W24" s="1">
        <f t="shared" si="5"/>
      </c>
      <c r="X24" s="1">
        <f ca="1" t="shared" si="136"/>
      </c>
      <c r="Y24" s="1">
        <f t="shared" si="6"/>
      </c>
      <c r="Z24" s="1">
        <f t="shared" si="7"/>
      </c>
      <c r="AA24" s="1">
        <f ca="1" t="shared" si="137"/>
      </c>
      <c r="AB24" s="1">
        <f t="shared" si="8"/>
      </c>
      <c r="AC24" s="1">
        <f t="shared" si="9"/>
      </c>
      <c r="AD24" s="1">
        <f ca="1" t="shared" si="138"/>
      </c>
      <c r="AE24" s="1">
        <f t="shared" si="10"/>
      </c>
      <c r="AF24" s="1">
        <f t="shared" si="11"/>
      </c>
      <c r="AG24" s="1">
        <f ca="1" t="shared" si="139"/>
      </c>
      <c r="AH24" s="1">
        <f t="shared" si="12"/>
      </c>
      <c r="AI24" s="1">
        <f t="shared" si="13"/>
      </c>
      <c r="AJ24" s="1">
        <f ca="1" t="shared" si="140"/>
      </c>
      <c r="AK24" s="1">
        <f t="shared" si="14"/>
      </c>
      <c r="AL24" s="1">
        <f t="shared" si="15"/>
      </c>
      <c r="AM24" s="1">
        <f ca="1" t="shared" si="141"/>
      </c>
      <c r="AN24" s="1">
        <f t="shared" si="16"/>
      </c>
      <c r="AO24" s="1">
        <f t="shared" si="17"/>
      </c>
      <c r="AP24" s="1">
        <f ca="1" t="shared" si="142"/>
      </c>
      <c r="AQ24" s="1">
        <f t="shared" si="18"/>
      </c>
      <c r="AR24" s="1">
        <f t="shared" si="19"/>
      </c>
      <c r="AS24" s="1">
        <f ca="1" t="shared" si="143"/>
      </c>
      <c r="AT24" s="1">
        <f t="shared" si="20"/>
      </c>
      <c r="AU24" s="1">
        <f t="shared" si="21"/>
      </c>
      <c r="AV24" s="1">
        <f ca="1" t="shared" si="144"/>
      </c>
      <c r="AW24" s="1">
        <f t="shared" si="22"/>
      </c>
      <c r="AX24" s="1">
        <f t="shared" si="23"/>
      </c>
      <c r="AY24" s="1">
        <f ca="1" t="shared" si="145"/>
      </c>
      <c r="AZ24" s="1">
        <f t="shared" si="24"/>
      </c>
      <c r="BA24" s="1">
        <f t="shared" si="25"/>
      </c>
      <c r="BB24" s="1">
        <f ca="1" t="shared" si="146"/>
      </c>
      <c r="BC24" s="1">
        <f t="shared" si="26"/>
      </c>
      <c r="BD24" s="1">
        <f t="shared" si="27"/>
      </c>
      <c r="BE24" s="1">
        <f ca="1" t="shared" si="147"/>
      </c>
      <c r="BF24" s="1">
        <f t="shared" si="28"/>
      </c>
      <c r="BG24" s="1">
        <f t="shared" si="29"/>
      </c>
      <c r="BH24" s="1">
        <f ca="1" t="shared" si="148"/>
      </c>
      <c r="BI24" s="1">
        <f t="shared" si="30"/>
      </c>
      <c r="BJ24" s="1">
        <f t="shared" si="31"/>
      </c>
      <c r="BK24" s="1">
        <f ca="1" t="shared" si="149"/>
      </c>
      <c r="BL24" s="1">
        <f t="shared" si="32"/>
      </c>
      <c r="BM24" s="1">
        <f t="shared" si="33"/>
      </c>
      <c r="BN24" s="1">
        <f ca="1" t="shared" si="150"/>
      </c>
      <c r="BO24" s="1">
        <f t="shared" si="34"/>
      </c>
      <c r="BP24" s="1">
        <f t="shared" si="35"/>
      </c>
      <c r="BQ24" s="1">
        <f ca="1" t="shared" si="151"/>
      </c>
      <c r="BR24" s="1">
        <f t="shared" si="36"/>
      </c>
      <c r="BS24" s="1">
        <f t="shared" si="37"/>
      </c>
      <c r="BT24" s="1">
        <f ca="1" t="shared" si="152"/>
      </c>
      <c r="BU24" s="1">
        <f t="shared" si="38"/>
      </c>
      <c r="BV24" s="1">
        <f t="shared" si="39"/>
      </c>
      <c r="BW24" s="1">
        <f ca="1" t="shared" si="153"/>
      </c>
      <c r="BX24" s="1">
        <f t="shared" si="40"/>
      </c>
      <c r="BY24" s="1">
        <f t="shared" si="41"/>
      </c>
      <c r="BZ24" s="1">
        <f ca="1" t="shared" si="154"/>
      </c>
      <c r="CA24" s="1">
        <f t="shared" si="42"/>
      </c>
      <c r="CB24" s="1">
        <f t="shared" si="43"/>
      </c>
      <c r="CC24" s="1">
        <f ca="1" t="shared" si="155"/>
      </c>
      <c r="CD24" s="1">
        <f t="shared" si="44"/>
      </c>
      <c r="CE24" s="1">
        <f t="shared" si="45"/>
      </c>
      <c r="CF24" s="1">
        <f ca="1" t="shared" si="156"/>
      </c>
      <c r="CG24" s="1">
        <f t="shared" si="46"/>
      </c>
      <c r="CH24" s="1">
        <f t="shared" si="47"/>
      </c>
      <c r="CI24" s="1">
        <f ca="1" t="shared" si="157"/>
      </c>
      <c r="CJ24" s="1">
        <f t="shared" si="48"/>
      </c>
      <c r="CK24" s="1">
        <f t="shared" si="49"/>
      </c>
      <c r="CL24" s="1">
        <f ca="1" t="shared" si="158"/>
      </c>
      <c r="CM24" s="1">
        <f t="shared" si="50"/>
      </c>
      <c r="CN24" s="1">
        <f t="shared" si="51"/>
      </c>
      <c r="CO24" s="1">
        <f ca="1" t="shared" si="159"/>
      </c>
      <c r="CP24" s="1">
        <f t="shared" si="52"/>
      </c>
      <c r="CQ24" s="1">
        <f t="shared" si="53"/>
      </c>
      <c r="CR24" s="1">
        <f ca="1" t="shared" si="160"/>
      </c>
      <c r="CS24" s="1">
        <f t="shared" si="54"/>
      </c>
      <c r="CT24" s="1">
        <f t="shared" si="55"/>
      </c>
      <c r="CU24" s="1">
        <f ca="1" t="shared" si="161"/>
      </c>
      <c r="CV24" s="1">
        <f t="shared" si="56"/>
      </c>
      <c r="CW24" s="1">
        <f t="shared" si="57"/>
      </c>
      <c r="CX24" s="1">
        <f ca="1" t="shared" si="162"/>
      </c>
      <c r="CY24" s="1">
        <f t="shared" si="58"/>
      </c>
      <c r="CZ24" s="1">
        <f t="shared" si="59"/>
      </c>
      <c r="DA24" s="1">
        <f ca="1" t="shared" si="163"/>
      </c>
      <c r="DB24" s="1">
        <f t="shared" si="60"/>
      </c>
      <c r="DC24" s="1">
        <f t="shared" si="61"/>
      </c>
      <c r="DD24" s="1">
        <f ca="1" t="shared" si="164"/>
      </c>
      <c r="DE24" s="1">
        <f t="shared" si="62"/>
      </c>
      <c r="DF24" s="1">
        <f t="shared" si="63"/>
      </c>
      <c r="DG24" s="1">
        <f ca="1" t="shared" si="165"/>
      </c>
      <c r="DH24" s="1">
        <f t="shared" si="64"/>
      </c>
      <c r="DI24" s="1">
        <f t="shared" si="65"/>
      </c>
      <c r="DJ24" s="1">
        <f ca="1" t="shared" si="166"/>
      </c>
      <c r="DK24" s="1">
        <f t="shared" si="66"/>
      </c>
      <c r="DL24" s="1">
        <f t="shared" si="67"/>
      </c>
      <c r="DM24" s="1">
        <f ca="1" t="shared" si="167"/>
      </c>
      <c r="DN24" s="1">
        <f t="shared" si="68"/>
      </c>
      <c r="DO24" s="1">
        <f t="shared" si="69"/>
      </c>
      <c r="DP24" s="1">
        <f ca="1" t="shared" si="168"/>
      </c>
      <c r="DQ24" s="1">
        <f t="shared" si="70"/>
      </c>
      <c r="DR24" s="1">
        <f t="shared" si="71"/>
      </c>
      <c r="DS24" s="1">
        <f ca="1" t="shared" si="169"/>
      </c>
      <c r="DT24" s="1">
        <f t="shared" si="72"/>
      </c>
      <c r="DU24" s="1">
        <f t="shared" si="73"/>
      </c>
      <c r="DV24" s="1">
        <f ca="1" t="shared" si="170"/>
      </c>
      <c r="DW24" s="1">
        <f t="shared" si="74"/>
      </c>
      <c r="DX24" s="1">
        <f t="shared" si="75"/>
      </c>
      <c r="DY24" s="1">
        <f ca="1" t="shared" si="171"/>
      </c>
      <c r="DZ24" s="1">
        <f t="shared" si="76"/>
      </c>
      <c r="EA24" s="1">
        <f t="shared" si="77"/>
      </c>
      <c r="EB24" s="1">
        <f ca="1" t="shared" si="172"/>
      </c>
      <c r="EC24" s="1">
        <f t="shared" si="78"/>
      </c>
      <c r="ED24" s="1">
        <f t="shared" si="79"/>
      </c>
      <c r="EE24" s="1">
        <f ca="1" t="shared" si="173"/>
      </c>
      <c r="EF24" s="1">
        <f t="shared" si="80"/>
      </c>
      <c r="EG24" s="1">
        <f t="shared" si="81"/>
      </c>
      <c r="EH24" s="1">
        <f ca="1" t="shared" si="174"/>
      </c>
      <c r="EI24" s="1">
        <f t="shared" si="82"/>
      </c>
      <c r="EJ24" s="1">
        <f t="shared" si="83"/>
      </c>
      <c r="EK24" s="1">
        <f ca="1" t="shared" si="175"/>
      </c>
      <c r="EL24" s="1">
        <f t="shared" si="84"/>
      </c>
      <c r="EM24" s="1">
        <f t="shared" si="85"/>
      </c>
      <c r="EN24" s="1">
        <f ca="1" t="shared" si="176"/>
      </c>
      <c r="EO24" s="1">
        <f t="shared" si="86"/>
      </c>
      <c r="EP24" s="1">
        <f t="shared" si="87"/>
      </c>
      <c r="EQ24" s="1">
        <f ca="1" t="shared" si="177"/>
      </c>
      <c r="ER24" s="1">
        <f t="shared" si="88"/>
      </c>
      <c r="ES24" s="1">
        <f t="shared" si="89"/>
      </c>
      <c r="ET24" s="1">
        <f ca="1" t="shared" si="178"/>
      </c>
      <c r="EU24" s="1">
        <f t="shared" si="90"/>
      </c>
      <c r="EV24" s="1">
        <f t="shared" si="91"/>
      </c>
      <c r="EW24" s="1">
        <f ca="1" t="shared" si="179"/>
      </c>
      <c r="EX24" s="1">
        <f t="shared" si="92"/>
      </c>
      <c r="EY24" s="1">
        <f t="shared" si="93"/>
      </c>
      <c r="EZ24" s="1">
        <f ca="1" t="shared" si="180"/>
      </c>
      <c r="FA24" s="1">
        <f t="shared" si="94"/>
      </c>
      <c r="FB24" s="1">
        <f t="shared" si="95"/>
      </c>
      <c r="FC24" s="1">
        <f ca="1" t="shared" si="181"/>
      </c>
      <c r="FD24" s="1">
        <f t="shared" si="96"/>
      </c>
      <c r="FE24" s="1">
        <f t="shared" si="97"/>
      </c>
      <c r="FF24" s="1">
        <f ca="1" t="shared" si="182"/>
      </c>
      <c r="FG24" s="1">
        <f t="shared" si="98"/>
      </c>
      <c r="FH24" s="1">
        <f t="shared" si="99"/>
      </c>
      <c r="FI24" s="1">
        <f ca="1" t="shared" si="183"/>
      </c>
      <c r="FJ24" s="1">
        <f t="shared" si="100"/>
      </c>
      <c r="FK24" s="1">
        <f t="shared" si="101"/>
      </c>
      <c r="FL24" s="1">
        <f ca="1" t="shared" si="184"/>
      </c>
      <c r="FM24" s="1">
        <f t="shared" si="102"/>
      </c>
      <c r="FN24" s="1">
        <f t="shared" si="103"/>
      </c>
      <c r="FO24" s="1">
        <f ca="1" t="shared" si="185"/>
      </c>
      <c r="FP24" s="1">
        <f t="shared" si="104"/>
      </c>
      <c r="FQ24" s="1">
        <f t="shared" si="105"/>
      </c>
      <c r="FR24" s="1">
        <f ca="1" t="shared" si="186"/>
      </c>
      <c r="FS24" s="1">
        <f t="shared" si="106"/>
      </c>
      <c r="FT24" s="1">
        <f t="shared" si="107"/>
      </c>
      <c r="FU24" s="1">
        <f ca="1" t="shared" si="187"/>
      </c>
      <c r="FV24" s="1">
        <f t="shared" si="108"/>
      </c>
      <c r="FW24" s="1">
        <f t="shared" si="109"/>
      </c>
      <c r="FX24" s="1">
        <f ca="1" t="shared" si="188"/>
      </c>
      <c r="FY24" s="1">
        <f t="shared" si="110"/>
      </c>
      <c r="FZ24" s="1">
        <f t="shared" si="111"/>
      </c>
      <c r="GA24" s="1">
        <f ca="1" t="shared" si="189"/>
      </c>
      <c r="GB24" s="1">
        <f t="shared" si="112"/>
      </c>
      <c r="GC24" s="1">
        <f t="shared" si="113"/>
      </c>
      <c r="GD24" s="1">
        <f ca="1" t="shared" si="190"/>
      </c>
      <c r="GE24" s="1">
        <f t="shared" si="114"/>
      </c>
      <c r="GF24" s="1">
        <f t="shared" si="115"/>
      </c>
      <c r="GG24" s="1">
        <f ca="1" t="shared" si="191"/>
      </c>
      <c r="GH24" s="1">
        <f t="shared" si="116"/>
      </c>
      <c r="GI24" s="1">
        <f t="shared" si="117"/>
      </c>
      <c r="GJ24" s="1">
        <f ca="1" t="shared" si="192"/>
      </c>
      <c r="GK24" s="1">
        <f t="shared" si="118"/>
      </c>
      <c r="GL24" s="1">
        <f t="shared" si="119"/>
      </c>
      <c r="GM24" s="1">
        <f ca="1" t="shared" si="193"/>
      </c>
      <c r="GN24" s="1">
        <f t="shared" si="120"/>
      </c>
      <c r="GO24" s="1">
        <f t="shared" si="121"/>
      </c>
      <c r="GP24" s="1">
        <f ca="1" t="shared" si="194"/>
      </c>
      <c r="GQ24" s="1">
        <f t="shared" si="122"/>
      </c>
      <c r="GR24" s="1">
        <f t="shared" si="123"/>
      </c>
      <c r="GS24" s="1">
        <f ca="1" t="shared" si="195"/>
      </c>
      <c r="GT24" s="1">
        <f t="shared" si="124"/>
      </c>
      <c r="GU24" s="1">
        <f t="shared" si="125"/>
      </c>
      <c r="GV24" s="1">
        <f ca="1" t="shared" si="196"/>
      </c>
      <c r="GW24" s="1">
        <f t="shared" si="126"/>
      </c>
      <c r="GX24" s="1">
        <f t="shared" si="127"/>
      </c>
      <c r="GY24" s="1">
        <f ca="1" t="shared" si="197"/>
      </c>
      <c r="GZ24" s="1">
        <f t="shared" si="128"/>
      </c>
      <c r="HA24" s="1">
        <f t="shared" si="129"/>
      </c>
    </row>
    <row r="25" spans="1:209" ht="12.75">
      <c r="A25" t="s">
        <v>242</v>
      </c>
      <c r="C25">
        <f>COUNTIF('Chapter Confirmation'!$E$14:$E$63,DropDown!A25)</f>
        <v>0</v>
      </c>
      <c r="F25" s="13" t="s">
        <v>277</v>
      </c>
      <c r="G25" s="9">
        <f ca="1" t="shared" si="130"/>
        <v>0</v>
      </c>
      <c r="H25">
        <f t="shared" si="131"/>
        <v>0</v>
      </c>
      <c r="I25">
        <f t="shared" si="132"/>
      </c>
      <c r="J25" s="175"/>
      <c r="K25" s="175" t="s">
        <v>294</v>
      </c>
      <c r="L25" s="175"/>
      <c r="M25" s="176" t="s">
        <v>76</v>
      </c>
      <c r="N25">
        <v>71</v>
      </c>
      <c r="O25" s="1">
        <f ca="1" t="shared" si="133"/>
      </c>
      <c r="P25" s="1">
        <f t="shared" si="0"/>
      </c>
      <c r="Q25" s="1">
        <f t="shared" si="1"/>
      </c>
      <c r="R25" s="1">
        <f ca="1" t="shared" si="134"/>
      </c>
      <c r="S25" s="1">
        <f t="shared" si="2"/>
      </c>
      <c r="T25" s="1">
        <f t="shared" si="3"/>
      </c>
      <c r="U25" s="1">
        <f ca="1" t="shared" si="135"/>
      </c>
      <c r="V25" s="1">
        <f t="shared" si="4"/>
      </c>
      <c r="W25" s="1">
        <f t="shared" si="5"/>
      </c>
      <c r="X25" s="1">
        <f ca="1" t="shared" si="136"/>
      </c>
      <c r="Y25" s="1">
        <f t="shared" si="6"/>
      </c>
      <c r="Z25" s="1">
        <f t="shared" si="7"/>
      </c>
      <c r="AA25" s="1">
        <f ca="1" t="shared" si="137"/>
      </c>
      <c r="AB25" s="1">
        <f t="shared" si="8"/>
      </c>
      <c r="AC25" s="1">
        <f t="shared" si="9"/>
      </c>
      <c r="AD25" s="1">
        <f ca="1" t="shared" si="138"/>
      </c>
      <c r="AE25" s="1">
        <f t="shared" si="10"/>
      </c>
      <c r="AF25" s="1">
        <f t="shared" si="11"/>
      </c>
      <c r="AG25" s="1">
        <f ca="1" t="shared" si="139"/>
      </c>
      <c r="AH25" s="1">
        <f t="shared" si="12"/>
      </c>
      <c r="AI25" s="1">
        <f t="shared" si="13"/>
      </c>
      <c r="AJ25" s="1">
        <f ca="1" t="shared" si="140"/>
      </c>
      <c r="AK25" s="1">
        <f t="shared" si="14"/>
      </c>
      <c r="AL25" s="1">
        <f t="shared" si="15"/>
      </c>
      <c r="AM25" s="1">
        <f ca="1" t="shared" si="141"/>
      </c>
      <c r="AN25" s="1">
        <f t="shared" si="16"/>
      </c>
      <c r="AO25" s="1">
        <f t="shared" si="17"/>
      </c>
      <c r="AP25" s="1">
        <f ca="1" t="shared" si="142"/>
      </c>
      <c r="AQ25" s="1">
        <f t="shared" si="18"/>
      </c>
      <c r="AR25" s="1">
        <f t="shared" si="19"/>
      </c>
      <c r="AS25" s="1">
        <f ca="1" t="shared" si="143"/>
      </c>
      <c r="AT25" s="1">
        <f t="shared" si="20"/>
      </c>
      <c r="AU25" s="1">
        <f t="shared" si="21"/>
      </c>
      <c r="AV25" s="1">
        <f ca="1" t="shared" si="144"/>
      </c>
      <c r="AW25" s="1">
        <f t="shared" si="22"/>
      </c>
      <c r="AX25" s="1">
        <f t="shared" si="23"/>
      </c>
      <c r="AY25" s="1">
        <f ca="1" t="shared" si="145"/>
      </c>
      <c r="AZ25" s="1">
        <f t="shared" si="24"/>
      </c>
      <c r="BA25" s="1">
        <f t="shared" si="25"/>
      </c>
      <c r="BB25" s="1">
        <f ca="1" t="shared" si="146"/>
      </c>
      <c r="BC25" s="1">
        <f t="shared" si="26"/>
      </c>
      <c r="BD25" s="1">
        <f t="shared" si="27"/>
      </c>
      <c r="BE25" s="1">
        <f ca="1" t="shared" si="147"/>
      </c>
      <c r="BF25" s="1">
        <f t="shared" si="28"/>
      </c>
      <c r="BG25" s="1">
        <f t="shared" si="29"/>
      </c>
      <c r="BH25" s="1">
        <f ca="1" t="shared" si="148"/>
      </c>
      <c r="BI25" s="1">
        <f t="shared" si="30"/>
      </c>
      <c r="BJ25" s="1">
        <f t="shared" si="31"/>
      </c>
      <c r="BK25" s="1">
        <f ca="1" t="shared" si="149"/>
      </c>
      <c r="BL25" s="1">
        <f t="shared" si="32"/>
      </c>
      <c r="BM25" s="1">
        <f t="shared" si="33"/>
      </c>
      <c r="BN25" s="1">
        <f ca="1" t="shared" si="150"/>
      </c>
      <c r="BO25" s="1">
        <f t="shared" si="34"/>
      </c>
      <c r="BP25" s="1">
        <f t="shared" si="35"/>
      </c>
      <c r="BQ25" s="1">
        <f ca="1" t="shared" si="151"/>
      </c>
      <c r="BR25" s="1">
        <f t="shared" si="36"/>
      </c>
      <c r="BS25" s="1">
        <f t="shared" si="37"/>
      </c>
      <c r="BT25" s="1">
        <f ca="1" t="shared" si="152"/>
      </c>
      <c r="BU25" s="1">
        <f t="shared" si="38"/>
      </c>
      <c r="BV25" s="1">
        <f t="shared" si="39"/>
      </c>
      <c r="BW25" s="1">
        <f ca="1" t="shared" si="153"/>
      </c>
      <c r="BX25" s="1">
        <f t="shared" si="40"/>
      </c>
      <c r="BY25" s="1">
        <f t="shared" si="41"/>
      </c>
      <c r="BZ25" s="1">
        <f ca="1" t="shared" si="154"/>
      </c>
      <c r="CA25" s="1">
        <f t="shared" si="42"/>
      </c>
      <c r="CB25" s="1">
        <f t="shared" si="43"/>
      </c>
      <c r="CC25" s="1">
        <f ca="1" t="shared" si="155"/>
      </c>
      <c r="CD25" s="1">
        <f t="shared" si="44"/>
      </c>
      <c r="CE25" s="1">
        <f t="shared" si="45"/>
      </c>
      <c r="CF25" s="1">
        <f ca="1" t="shared" si="156"/>
      </c>
      <c r="CG25" s="1">
        <f t="shared" si="46"/>
      </c>
      <c r="CH25" s="1">
        <f t="shared" si="47"/>
      </c>
      <c r="CI25" s="1">
        <f ca="1" t="shared" si="157"/>
      </c>
      <c r="CJ25" s="1">
        <f t="shared" si="48"/>
      </c>
      <c r="CK25" s="1">
        <f t="shared" si="49"/>
      </c>
      <c r="CL25" s="1">
        <f ca="1" t="shared" si="158"/>
      </c>
      <c r="CM25" s="1">
        <f t="shared" si="50"/>
      </c>
      <c r="CN25" s="1">
        <f t="shared" si="51"/>
      </c>
      <c r="CO25" s="1">
        <f ca="1" t="shared" si="159"/>
      </c>
      <c r="CP25" s="1">
        <f t="shared" si="52"/>
      </c>
      <c r="CQ25" s="1">
        <f t="shared" si="53"/>
      </c>
      <c r="CR25" s="1">
        <f ca="1" t="shared" si="160"/>
      </c>
      <c r="CS25" s="1">
        <f t="shared" si="54"/>
      </c>
      <c r="CT25" s="1">
        <f t="shared" si="55"/>
      </c>
      <c r="CU25" s="1">
        <f ca="1" t="shared" si="161"/>
      </c>
      <c r="CV25" s="1">
        <f t="shared" si="56"/>
      </c>
      <c r="CW25" s="1">
        <f t="shared" si="57"/>
      </c>
      <c r="CX25" s="1">
        <f ca="1" t="shared" si="162"/>
      </c>
      <c r="CY25" s="1">
        <f t="shared" si="58"/>
      </c>
      <c r="CZ25" s="1">
        <f t="shared" si="59"/>
      </c>
      <c r="DA25" s="1">
        <f ca="1" t="shared" si="163"/>
      </c>
      <c r="DB25" s="1">
        <f t="shared" si="60"/>
      </c>
      <c r="DC25" s="1">
        <f t="shared" si="61"/>
      </c>
      <c r="DD25" s="1">
        <f ca="1" t="shared" si="164"/>
      </c>
      <c r="DE25" s="1">
        <f t="shared" si="62"/>
      </c>
      <c r="DF25" s="1">
        <f t="shared" si="63"/>
      </c>
      <c r="DG25" s="1">
        <f ca="1" t="shared" si="165"/>
      </c>
      <c r="DH25" s="1">
        <f t="shared" si="64"/>
      </c>
      <c r="DI25" s="1">
        <f t="shared" si="65"/>
      </c>
      <c r="DJ25" s="1">
        <f ca="1" t="shared" si="166"/>
      </c>
      <c r="DK25" s="1">
        <f t="shared" si="66"/>
      </c>
      <c r="DL25" s="1">
        <f t="shared" si="67"/>
      </c>
      <c r="DM25" s="1">
        <f ca="1" t="shared" si="167"/>
      </c>
      <c r="DN25" s="1">
        <f t="shared" si="68"/>
      </c>
      <c r="DO25" s="1">
        <f t="shared" si="69"/>
      </c>
      <c r="DP25" s="1">
        <f ca="1" t="shared" si="168"/>
      </c>
      <c r="DQ25" s="1">
        <f t="shared" si="70"/>
      </c>
      <c r="DR25" s="1">
        <f t="shared" si="71"/>
      </c>
      <c r="DS25" s="1">
        <f ca="1" t="shared" si="169"/>
      </c>
      <c r="DT25" s="1">
        <f t="shared" si="72"/>
      </c>
      <c r="DU25" s="1">
        <f t="shared" si="73"/>
      </c>
      <c r="DV25" s="1">
        <f ca="1" t="shared" si="170"/>
      </c>
      <c r="DW25" s="1">
        <f t="shared" si="74"/>
      </c>
      <c r="DX25" s="1">
        <f t="shared" si="75"/>
      </c>
      <c r="DY25" s="1">
        <f ca="1" t="shared" si="171"/>
      </c>
      <c r="DZ25" s="1">
        <f t="shared" si="76"/>
      </c>
      <c r="EA25" s="1">
        <f t="shared" si="77"/>
      </c>
      <c r="EB25" s="1">
        <f ca="1" t="shared" si="172"/>
      </c>
      <c r="EC25" s="1">
        <f t="shared" si="78"/>
      </c>
      <c r="ED25" s="1">
        <f t="shared" si="79"/>
      </c>
      <c r="EE25" s="1">
        <f ca="1" t="shared" si="173"/>
      </c>
      <c r="EF25" s="1">
        <f t="shared" si="80"/>
      </c>
      <c r="EG25" s="1">
        <f t="shared" si="81"/>
      </c>
      <c r="EH25" s="1">
        <f ca="1" t="shared" si="174"/>
      </c>
      <c r="EI25" s="1">
        <f t="shared" si="82"/>
      </c>
      <c r="EJ25" s="1">
        <f t="shared" si="83"/>
      </c>
      <c r="EK25" s="1">
        <f ca="1" t="shared" si="175"/>
      </c>
      <c r="EL25" s="1">
        <f t="shared" si="84"/>
      </c>
      <c r="EM25" s="1">
        <f t="shared" si="85"/>
      </c>
      <c r="EN25" s="1">
        <f ca="1" t="shared" si="176"/>
      </c>
      <c r="EO25" s="1">
        <f t="shared" si="86"/>
      </c>
      <c r="EP25" s="1">
        <f t="shared" si="87"/>
      </c>
      <c r="EQ25" s="1">
        <f ca="1" t="shared" si="177"/>
      </c>
      <c r="ER25" s="1">
        <f t="shared" si="88"/>
      </c>
      <c r="ES25" s="1">
        <f t="shared" si="89"/>
      </c>
      <c r="ET25" s="1">
        <f ca="1" t="shared" si="178"/>
      </c>
      <c r="EU25" s="1">
        <f t="shared" si="90"/>
      </c>
      <c r="EV25" s="1">
        <f t="shared" si="91"/>
      </c>
      <c r="EW25" s="1">
        <f ca="1" t="shared" si="179"/>
      </c>
      <c r="EX25" s="1">
        <f t="shared" si="92"/>
      </c>
      <c r="EY25" s="1">
        <f t="shared" si="93"/>
      </c>
      <c r="EZ25" s="1">
        <f ca="1" t="shared" si="180"/>
      </c>
      <c r="FA25" s="1">
        <f t="shared" si="94"/>
      </c>
      <c r="FB25" s="1">
        <f t="shared" si="95"/>
      </c>
      <c r="FC25" s="1">
        <f ca="1" t="shared" si="181"/>
      </c>
      <c r="FD25" s="1">
        <f t="shared" si="96"/>
      </c>
      <c r="FE25" s="1">
        <f t="shared" si="97"/>
      </c>
      <c r="FF25" s="1">
        <f ca="1" t="shared" si="182"/>
      </c>
      <c r="FG25" s="1">
        <f t="shared" si="98"/>
      </c>
      <c r="FH25" s="1">
        <f t="shared" si="99"/>
      </c>
      <c r="FI25" s="1">
        <f ca="1" t="shared" si="183"/>
      </c>
      <c r="FJ25" s="1">
        <f t="shared" si="100"/>
      </c>
      <c r="FK25" s="1">
        <f t="shared" si="101"/>
      </c>
      <c r="FL25" s="1">
        <f ca="1" t="shared" si="184"/>
      </c>
      <c r="FM25" s="1">
        <f t="shared" si="102"/>
      </c>
      <c r="FN25" s="1">
        <f t="shared" si="103"/>
      </c>
      <c r="FO25" s="1">
        <f ca="1" t="shared" si="185"/>
      </c>
      <c r="FP25" s="1">
        <f t="shared" si="104"/>
      </c>
      <c r="FQ25" s="1">
        <f t="shared" si="105"/>
      </c>
      <c r="FR25" s="1">
        <f ca="1" t="shared" si="186"/>
      </c>
      <c r="FS25" s="1">
        <f t="shared" si="106"/>
      </c>
      <c r="FT25" s="1">
        <f t="shared" si="107"/>
      </c>
      <c r="FU25" s="1">
        <f ca="1" t="shared" si="187"/>
      </c>
      <c r="FV25" s="1">
        <f t="shared" si="108"/>
      </c>
      <c r="FW25" s="1">
        <f t="shared" si="109"/>
      </c>
      <c r="FX25" s="1">
        <f ca="1" t="shared" si="188"/>
      </c>
      <c r="FY25" s="1">
        <f t="shared" si="110"/>
      </c>
      <c r="FZ25" s="1">
        <f t="shared" si="111"/>
      </c>
      <c r="GA25" s="1">
        <f ca="1" t="shared" si="189"/>
      </c>
      <c r="GB25" s="1">
        <f t="shared" si="112"/>
      </c>
      <c r="GC25" s="1">
        <f t="shared" si="113"/>
      </c>
      <c r="GD25" s="1">
        <f ca="1" t="shared" si="190"/>
      </c>
      <c r="GE25" s="1">
        <f t="shared" si="114"/>
      </c>
      <c r="GF25" s="1">
        <f t="shared" si="115"/>
      </c>
      <c r="GG25" s="1">
        <f ca="1" t="shared" si="191"/>
      </c>
      <c r="GH25" s="1">
        <f t="shared" si="116"/>
      </c>
      <c r="GI25" s="1">
        <f t="shared" si="117"/>
      </c>
      <c r="GJ25" s="1">
        <f ca="1" t="shared" si="192"/>
      </c>
      <c r="GK25" s="1">
        <f t="shared" si="118"/>
      </c>
      <c r="GL25" s="1">
        <f t="shared" si="119"/>
      </c>
      <c r="GM25" s="1">
        <f ca="1" t="shared" si="193"/>
      </c>
      <c r="GN25" s="1">
        <f t="shared" si="120"/>
      </c>
      <c r="GO25" s="1">
        <f t="shared" si="121"/>
      </c>
      <c r="GP25" s="1">
        <f ca="1" t="shared" si="194"/>
      </c>
      <c r="GQ25" s="1">
        <f t="shared" si="122"/>
      </c>
      <c r="GR25" s="1">
        <f t="shared" si="123"/>
      </c>
      <c r="GS25" s="1">
        <f ca="1" t="shared" si="195"/>
      </c>
      <c r="GT25" s="1">
        <f t="shared" si="124"/>
      </c>
      <c r="GU25" s="1">
        <f t="shared" si="125"/>
      </c>
      <c r="GV25" s="1">
        <f ca="1" t="shared" si="196"/>
      </c>
      <c r="GW25" s="1">
        <f t="shared" si="126"/>
      </c>
      <c r="GX25" s="1">
        <f t="shared" si="127"/>
      </c>
      <c r="GY25" s="1">
        <f ca="1" t="shared" si="197"/>
      </c>
      <c r="GZ25" s="1">
        <f t="shared" si="128"/>
      </c>
      <c r="HA25" s="1">
        <f t="shared" si="129"/>
      </c>
    </row>
    <row r="26" spans="1:209" ht="12.75">
      <c r="A26" t="s">
        <v>243</v>
      </c>
      <c r="C26">
        <f>COUNTIF('Chapter Confirmation'!$E$14:$E$63,DropDown!A26)</f>
        <v>0</v>
      </c>
      <c r="F26" s="13" t="s">
        <v>278</v>
      </c>
      <c r="G26" s="9">
        <f ca="1" t="shared" si="130"/>
        <v>0</v>
      </c>
      <c r="H26">
        <f t="shared" si="131"/>
        <v>0</v>
      </c>
      <c r="I26">
        <f t="shared" si="132"/>
      </c>
      <c r="J26" s="175"/>
      <c r="K26" s="175" t="s">
        <v>294</v>
      </c>
      <c r="L26" s="175"/>
      <c r="M26" s="176" t="s">
        <v>76</v>
      </c>
      <c r="N26">
        <v>74</v>
      </c>
      <c r="O26" s="1">
        <f ca="1" t="shared" si="133"/>
      </c>
      <c r="P26" s="1">
        <f t="shared" si="0"/>
      </c>
      <c r="Q26" s="1">
        <f t="shared" si="1"/>
      </c>
      <c r="R26" s="1">
        <f ca="1" t="shared" si="134"/>
      </c>
      <c r="S26" s="1">
        <f t="shared" si="2"/>
      </c>
      <c r="T26" s="1">
        <f t="shared" si="3"/>
      </c>
      <c r="U26" s="1">
        <f ca="1" t="shared" si="135"/>
      </c>
      <c r="V26" s="1">
        <f t="shared" si="4"/>
      </c>
      <c r="W26" s="1">
        <f t="shared" si="5"/>
      </c>
      <c r="X26" s="1">
        <f ca="1" t="shared" si="136"/>
      </c>
      <c r="Y26" s="1">
        <f t="shared" si="6"/>
      </c>
      <c r="Z26" s="1">
        <f t="shared" si="7"/>
      </c>
      <c r="AA26" s="1">
        <f ca="1" t="shared" si="137"/>
      </c>
      <c r="AB26" s="1">
        <f t="shared" si="8"/>
      </c>
      <c r="AC26" s="1">
        <f t="shared" si="9"/>
      </c>
      <c r="AD26" s="1">
        <f ca="1" t="shared" si="138"/>
      </c>
      <c r="AE26" s="1">
        <f t="shared" si="10"/>
      </c>
      <c r="AF26" s="1">
        <f t="shared" si="11"/>
      </c>
      <c r="AG26" s="1">
        <f ca="1" t="shared" si="139"/>
      </c>
      <c r="AH26" s="1">
        <f t="shared" si="12"/>
      </c>
      <c r="AI26" s="1">
        <f t="shared" si="13"/>
      </c>
      <c r="AJ26" s="1">
        <f ca="1" t="shared" si="140"/>
      </c>
      <c r="AK26" s="1">
        <f t="shared" si="14"/>
      </c>
      <c r="AL26" s="1">
        <f t="shared" si="15"/>
      </c>
      <c r="AM26" s="1">
        <f ca="1" t="shared" si="141"/>
      </c>
      <c r="AN26" s="1">
        <f t="shared" si="16"/>
      </c>
      <c r="AO26" s="1">
        <f t="shared" si="17"/>
      </c>
      <c r="AP26" s="1">
        <f ca="1" t="shared" si="142"/>
      </c>
      <c r="AQ26" s="1">
        <f t="shared" si="18"/>
      </c>
      <c r="AR26" s="1">
        <f t="shared" si="19"/>
      </c>
      <c r="AS26" s="1">
        <f ca="1" t="shared" si="143"/>
      </c>
      <c r="AT26" s="1">
        <f t="shared" si="20"/>
      </c>
      <c r="AU26" s="1">
        <f t="shared" si="21"/>
      </c>
      <c r="AV26" s="1">
        <f ca="1" t="shared" si="144"/>
      </c>
      <c r="AW26" s="1">
        <f t="shared" si="22"/>
      </c>
      <c r="AX26" s="1">
        <f t="shared" si="23"/>
      </c>
      <c r="AY26" s="1">
        <f ca="1" t="shared" si="145"/>
      </c>
      <c r="AZ26" s="1">
        <f t="shared" si="24"/>
      </c>
      <c r="BA26" s="1">
        <f t="shared" si="25"/>
      </c>
      <c r="BB26" s="1">
        <f ca="1" t="shared" si="146"/>
      </c>
      <c r="BC26" s="1">
        <f t="shared" si="26"/>
      </c>
      <c r="BD26" s="1">
        <f t="shared" si="27"/>
      </c>
      <c r="BE26" s="1">
        <f ca="1" t="shared" si="147"/>
      </c>
      <c r="BF26" s="1">
        <f t="shared" si="28"/>
      </c>
      <c r="BG26" s="1">
        <f t="shared" si="29"/>
      </c>
      <c r="BH26" s="1">
        <f ca="1" t="shared" si="148"/>
      </c>
      <c r="BI26" s="1">
        <f t="shared" si="30"/>
      </c>
      <c r="BJ26" s="1">
        <f t="shared" si="31"/>
      </c>
      <c r="BK26" s="1">
        <f ca="1" t="shared" si="149"/>
      </c>
      <c r="BL26" s="1">
        <f t="shared" si="32"/>
      </c>
      <c r="BM26" s="1">
        <f t="shared" si="33"/>
      </c>
      <c r="BN26" s="1">
        <f ca="1" t="shared" si="150"/>
      </c>
      <c r="BO26" s="1">
        <f t="shared" si="34"/>
      </c>
      <c r="BP26" s="1">
        <f t="shared" si="35"/>
      </c>
      <c r="BQ26" s="1">
        <f ca="1" t="shared" si="151"/>
      </c>
      <c r="BR26" s="1">
        <f t="shared" si="36"/>
      </c>
      <c r="BS26" s="1">
        <f t="shared" si="37"/>
      </c>
      <c r="BT26" s="1">
        <f ca="1" t="shared" si="152"/>
      </c>
      <c r="BU26" s="1">
        <f t="shared" si="38"/>
      </c>
      <c r="BV26" s="1">
        <f t="shared" si="39"/>
      </c>
      <c r="BW26" s="1">
        <f ca="1" t="shared" si="153"/>
      </c>
      <c r="BX26" s="1">
        <f t="shared" si="40"/>
      </c>
      <c r="BY26" s="1">
        <f t="shared" si="41"/>
      </c>
      <c r="BZ26" s="1">
        <f ca="1" t="shared" si="154"/>
      </c>
      <c r="CA26" s="1">
        <f t="shared" si="42"/>
      </c>
      <c r="CB26" s="1">
        <f t="shared" si="43"/>
      </c>
      <c r="CC26" s="1">
        <f ca="1" t="shared" si="155"/>
      </c>
      <c r="CD26" s="1">
        <f t="shared" si="44"/>
      </c>
      <c r="CE26" s="1">
        <f t="shared" si="45"/>
      </c>
      <c r="CF26" s="1">
        <f ca="1" t="shared" si="156"/>
      </c>
      <c r="CG26" s="1">
        <f t="shared" si="46"/>
      </c>
      <c r="CH26" s="1">
        <f t="shared" si="47"/>
      </c>
      <c r="CI26" s="1">
        <f ca="1" t="shared" si="157"/>
      </c>
      <c r="CJ26" s="1">
        <f t="shared" si="48"/>
      </c>
      <c r="CK26" s="1">
        <f t="shared" si="49"/>
      </c>
      <c r="CL26" s="1">
        <f ca="1" t="shared" si="158"/>
      </c>
      <c r="CM26" s="1">
        <f t="shared" si="50"/>
      </c>
      <c r="CN26" s="1">
        <f t="shared" si="51"/>
      </c>
      <c r="CO26" s="1">
        <f ca="1" t="shared" si="159"/>
      </c>
      <c r="CP26" s="1">
        <f t="shared" si="52"/>
      </c>
      <c r="CQ26" s="1">
        <f t="shared" si="53"/>
      </c>
      <c r="CR26" s="1">
        <f ca="1" t="shared" si="160"/>
      </c>
      <c r="CS26" s="1">
        <f t="shared" si="54"/>
      </c>
      <c r="CT26" s="1">
        <f t="shared" si="55"/>
      </c>
      <c r="CU26" s="1">
        <f ca="1" t="shared" si="161"/>
      </c>
      <c r="CV26" s="1">
        <f t="shared" si="56"/>
      </c>
      <c r="CW26" s="1">
        <f t="shared" si="57"/>
      </c>
      <c r="CX26" s="1">
        <f ca="1" t="shared" si="162"/>
      </c>
      <c r="CY26" s="1">
        <f t="shared" si="58"/>
      </c>
      <c r="CZ26" s="1">
        <f t="shared" si="59"/>
      </c>
      <c r="DA26" s="1">
        <f ca="1" t="shared" si="163"/>
      </c>
      <c r="DB26" s="1">
        <f t="shared" si="60"/>
      </c>
      <c r="DC26" s="1">
        <f t="shared" si="61"/>
      </c>
      <c r="DD26" s="1">
        <f ca="1" t="shared" si="164"/>
      </c>
      <c r="DE26" s="1">
        <f t="shared" si="62"/>
      </c>
      <c r="DF26" s="1">
        <f t="shared" si="63"/>
      </c>
      <c r="DG26" s="1">
        <f ca="1" t="shared" si="165"/>
      </c>
      <c r="DH26" s="1">
        <f t="shared" si="64"/>
      </c>
      <c r="DI26" s="1">
        <f t="shared" si="65"/>
      </c>
      <c r="DJ26" s="1">
        <f ca="1" t="shared" si="166"/>
      </c>
      <c r="DK26" s="1">
        <f t="shared" si="66"/>
      </c>
      <c r="DL26" s="1">
        <f t="shared" si="67"/>
      </c>
      <c r="DM26" s="1">
        <f ca="1" t="shared" si="167"/>
      </c>
      <c r="DN26" s="1">
        <f t="shared" si="68"/>
      </c>
      <c r="DO26" s="1">
        <f t="shared" si="69"/>
      </c>
      <c r="DP26" s="1">
        <f ca="1" t="shared" si="168"/>
      </c>
      <c r="DQ26" s="1">
        <f t="shared" si="70"/>
      </c>
      <c r="DR26" s="1">
        <f t="shared" si="71"/>
      </c>
      <c r="DS26" s="1">
        <f ca="1" t="shared" si="169"/>
      </c>
      <c r="DT26" s="1">
        <f t="shared" si="72"/>
      </c>
      <c r="DU26" s="1">
        <f t="shared" si="73"/>
      </c>
      <c r="DV26" s="1">
        <f ca="1" t="shared" si="170"/>
      </c>
      <c r="DW26" s="1">
        <f t="shared" si="74"/>
      </c>
      <c r="DX26" s="1">
        <f t="shared" si="75"/>
      </c>
      <c r="DY26" s="1">
        <f ca="1" t="shared" si="171"/>
      </c>
      <c r="DZ26" s="1">
        <f t="shared" si="76"/>
      </c>
      <c r="EA26" s="1">
        <f t="shared" si="77"/>
      </c>
      <c r="EB26" s="1">
        <f ca="1" t="shared" si="172"/>
      </c>
      <c r="EC26" s="1">
        <f t="shared" si="78"/>
      </c>
      <c r="ED26" s="1">
        <f t="shared" si="79"/>
      </c>
      <c r="EE26" s="1">
        <f ca="1" t="shared" si="173"/>
      </c>
      <c r="EF26" s="1">
        <f t="shared" si="80"/>
      </c>
      <c r="EG26" s="1">
        <f t="shared" si="81"/>
      </c>
      <c r="EH26" s="1">
        <f ca="1" t="shared" si="174"/>
      </c>
      <c r="EI26" s="1">
        <f t="shared" si="82"/>
      </c>
      <c r="EJ26" s="1">
        <f t="shared" si="83"/>
      </c>
      <c r="EK26" s="1">
        <f ca="1" t="shared" si="175"/>
      </c>
      <c r="EL26" s="1">
        <f t="shared" si="84"/>
      </c>
      <c r="EM26" s="1">
        <f t="shared" si="85"/>
      </c>
      <c r="EN26" s="1">
        <f ca="1" t="shared" si="176"/>
      </c>
      <c r="EO26" s="1">
        <f t="shared" si="86"/>
      </c>
      <c r="EP26" s="1">
        <f t="shared" si="87"/>
      </c>
      <c r="EQ26" s="1">
        <f ca="1" t="shared" si="177"/>
      </c>
      <c r="ER26" s="1">
        <f t="shared" si="88"/>
      </c>
      <c r="ES26" s="1">
        <f t="shared" si="89"/>
      </c>
      <c r="ET26" s="1">
        <f ca="1" t="shared" si="178"/>
      </c>
      <c r="EU26" s="1">
        <f t="shared" si="90"/>
      </c>
      <c r="EV26" s="1">
        <f t="shared" si="91"/>
      </c>
      <c r="EW26" s="1">
        <f ca="1" t="shared" si="179"/>
      </c>
      <c r="EX26" s="1">
        <f t="shared" si="92"/>
      </c>
      <c r="EY26" s="1">
        <f t="shared" si="93"/>
      </c>
      <c r="EZ26" s="1">
        <f ca="1" t="shared" si="180"/>
      </c>
      <c r="FA26" s="1">
        <f t="shared" si="94"/>
      </c>
      <c r="FB26" s="1">
        <f t="shared" si="95"/>
      </c>
      <c r="FC26" s="1">
        <f ca="1" t="shared" si="181"/>
      </c>
      <c r="FD26" s="1">
        <f t="shared" si="96"/>
      </c>
      <c r="FE26" s="1">
        <f t="shared" si="97"/>
      </c>
      <c r="FF26" s="1">
        <f ca="1" t="shared" si="182"/>
      </c>
      <c r="FG26" s="1">
        <f t="shared" si="98"/>
      </c>
      <c r="FH26" s="1">
        <f t="shared" si="99"/>
      </c>
      <c r="FI26" s="1">
        <f ca="1" t="shared" si="183"/>
      </c>
      <c r="FJ26" s="1">
        <f t="shared" si="100"/>
      </c>
      <c r="FK26" s="1">
        <f t="shared" si="101"/>
      </c>
      <c r="FL26" s="1">
        <f ca="1" t="shared" si="184"/>
      </c>
      <c r="FM26" s="1">
        <f t="shared" si="102"/>
      </c>
      <c r="FN26" s="1">
        <f t="shared" si="103"/>
      </c>
      <c r="FO26" s="1">
        <f ca="1" t="shared" si="185"/>
      </c>
      <c r="FP26" s="1">
        <f t="shared" si="104"/>
      </c>
      <c r="FQ26" s="1">
        <f t="shared" si="105"/>
      </c>
      <c r="FR26" s="1">
        <f ca="1" t="shared" si="186"/>
      </c>
      <c r="FS26" s="1">
        <f t="shared" si="106"/>
      </c>
      <c r="FT26" s="1">
        <f t="shared" si="107"/>
      </c>
      <c r="FU26" s="1">
        <f ca="1" t="shared" si="187"/>
      </c>
      <c r="FV26" s="1">
        <f t="shared" si="108"/>
      </c>
      <c r="FW26" s="1">
        <f t="shared" si="109"/>
      </c>
      <c r="FX26" s="1">
        <f ca="1" t="shared" si="188"/>
      </c>
      <c r="FY26" s="1">
        <f t="shared" si="110"/>
      </c>
      <c r="FZ26" s="1">
        <f t="shared" si="111"/>
      </c>
      <c r="GA26" s="1">
        <f ca="1" t="shared" si="189"/>
      </c>
      <c r="GB26" s="1">
        <f t="shared" si="112"/>
      </c>
      <c r="GC26" s="1">
        <f t="shared" si="113"/>
      </c>
      <c r="GD26" s="1">
        <f ca="1" t="shared" si="190"/>
      </c>
      <c r="GE26" s="1">
        <f t="shared" si="114"/>
      </c>
      <c r="GF26" s="1">
        <f t="shared" si="115"/>
      </c>
      <c r="GG26" s="1">
        <f ca="1" t="shared" si="191"/>
      </c>
      <c r="GH26" s="1">
        <f t="shared" si="116"/>
      </c>
      <c r="GI26" s="1">
        <f t="shared" si="117"/>
      </c>
      <c r="GJ26" s="1">
        <f ca="1" t="shared" si="192"/>
      </c>
      <c r="GK26" s="1">
        <f t="shared" si="118"/>
      </c>
      <c r="GL26" s="1">
        <f t="shared" si="119"/>
      </c>
      <c r="GM26" s="1">
        <f ca="1" t="shared" si="193"/>
      </c>
      <c r="GN26" s="1">
        <f t="shared" si="120"/>
      </c>
      <c r="GO26" s="1">
        <f t="shared" si="121"/>
      </c>
      <c r="GP26" s="1">
        <f ca="1" t="shared" si="194"/>
      </c>
      <c r="GQ26" s="1">
        <f t="shared" si="122"/>
      </c>
      <c r="GR26" s="1">
        <f t="shared" si="123"/>
      </c>
      <c r="GS26" s="1">
        <f ca="1" t="shared" si="195"/>
      </c>
      <c r="GT26" s="1">
        <f t="shared" si="124"/>
      </c>
      <c r="GU26" s="1">
        <f t="shared" si="125"/>
      </c>
      <c r="GV26" s="1">
        <f ca="1" t="shared" si="196"/>
      </c>
      <c r="GW26" s="1">
        <f t="shared" si="126"/>
      </c>
      <c r="GX26" s="1">
        <f t="shared" si="127"/>
      </c>
      <c r="GY26" s="1">
        <f ca="1" t="shared" si="197"/>
      </c>
      <c r="GZ26" s="1">
        <f t="shared" si="128"/>
      </c>
      <c r="HA26" s="1">
        <f t="shared" si="129"/>
      </c>
    </row>
    <row r="27" spans="1:209" ht="12.75">
      <c r="A27" t="s">
        <v>315</v>
      </c>
      <c r="C27">
        <f>COUNTIF('Chapter Confirmation'!$E$14:$E$63,DropDown!A27)</f>
        <v>0</v>
      </c>
      <c r="F27" s="13" t="s">
        <v>279</v>
      </c>
      <c r="G27" s="9">
        <f ca="1" t="shared" si="130"/>
        <v>0</v>
      </c>
      <c r="H27">
        <f t="shared" si="131"/>
        <v>0</v>
      </c>
      <c r="I27">
        <f t="shared" si="132"/>
      </c>
      <c r="J27" s="175"/>
      <c r="K27" s="175" t="s">
        <v>294</v>
      </c>
      <c r="L27" s="175"/>
      <c r="M27" s="176" t="s">
        <v>76</v>
      </c>
      <c r="N27">
        <v>77</v>
      </c>
      <c r="O27" s="1">
        <f ca="1" t="shared" si="133"/>
      </c>
      <c r="P27" s="1">
        <f t="shared" si="0"/>
      </c>
      <c r="Q27" s="1">
        <f t="shared" si="1"/>
      </c>
      <c r="R27" s="1">
        <f ca="1" t="shared" si="134"/>
      </c>
      <c r="S27" s="1">
        <f t="shared" si="2"/>
      </c>
      <c r="T27" s="1">
        <f t="shared" si="3"/>
      </c>
      <c r="U27" s="1">
        <f ca="1" t="shared" si="135"/>
      </c>
      <c r="V27" s="1">
        <f t="shared" si="4"/>
      </c>
      <c r="W27" s="1">
        <f t="shared" si="5"/>
      </c>
      <c r="X27" s="1">
        <f ca="1" t="shared" si="136"/>
      </c>
      <c r="Y27" s="1">
        <f t="shared" si="6"/>
      </c>
      <c r="Z27" s="1">
        <f t="shared" si="7"/>
      </c>
      <c r="AA27" s="1">
        <f ca="1" t="shared" si="137"/>
      </c>
      <c r="AB27" s="1">
        <f t="shared" si="8"/>
      </c>
      <c r="AC27" s="1">
        <f t="shared" si="9"/>
      </c>
      <c r="AD27" s="1">
        <f ca="1" t="shared" si="138"/>
      </c>
      <c r="AE27" s="1">
        <f t="shared" si="10"/>
      </c>
      <c r="AF27" s="1">
        <f t="shared" si="11"/>
      </c>
      <c r="AG27" s="1">
        <f ca="1" t="shared" si="139"/>
      </c>
      <c r="AH27" s="1">
        <f t="shared" si="12"/>
      </c>
      <c r="AI27" s="1">
        <f t="shared" si="13"/>
      </c>
      <c r="AJ27" s="1">
        <f ca="1" t="shared" si="140"/>
      </c>
      <c r="AK27" s="1">
        <f t="shared" si="14"/>
      </c>
      <c r="AL27" s="1">
        <f t="shared" si="15"/>
      </c>
      <c r="AM27" s="1">
        <f ca="1" t="shared" si="141"/>
      </c>
      <c r="AN27" s="1">
        <f t="shared" si="16"/>
      </c>
      <c r="AO27" s="1">
        <f t="shared" si="17"/>
      </c>
      <c r="AP27" s="1">
        <f ca="1" t="shared" si="142"/>
      </c>
      <c r="AQ27" s="1">
        <f t="shared" si="18"/>
      </c>
      <c r="AR27" s="1">
        <f t="shared" si="19"/>
      </c>
      <c r="AS27" s="1">
        <f ca="1" t="shared" si="143"/>
      </c>
      <c r="AT27" s="1">
        <f t="shared" si="20"/>
      </c>
      <c r="AU27" s="1">
        <f t="shared" si="21"/>
      </c>
      <c r="AV27" s="1">
        <f ca="1" t="shared" si="144"/>
      </c>
      <c r="AW27" s="1">
        <f t="shared" si="22"/>
      </c>
      <c r="AX27" s="1">
        <f t="shared" si="23"/>
      </c>
      <c r="AY27" s="1">
        <f ca="1" t="shared" si="145"/>
      </c>
      <c r="AZ27" s="1">
        <f t="shared" si="24"/>
      </c>
      <c r="BA27" s="1">
        <f t="shared" si="25"/>
      </c>
      <c r="BB27" s="1">
        <f ca="1" t="shared" si="146"/>
      </c>
      <c r="BC27" s="1">
        <f t="shared" si="26"/>
      </c>
      <c r="BD27" s="1">
        <f t="shared" si="27"/>
      </c>
      <c r="BE27" s="1">
        <f ca="1" t="shared" si="147"/>
      </c>
      <c r="BF27" s="1">
        <f t="shared" si="28"/>
      </c>
      <c r="BG27" s="1">
        <f t="shared" si="29"/>
      </c>
      <c r="BH27" s="1">
        <f ca="1" t="shared" si="148"/>
      </c>
      <c r="BI27" s="1">
        <f t="shared" si="30"/>
      </c>
      <c r="BJ27" s="1">
        <f t="shared" si="31"/>
      </c>
      <c r="BK27" s="1">
        <f ca="1" t="shared" si="149"/>
      </c>
      <c r="BL27" s="1">
        <f t="shared" si="32"/>
      </c>
      <c r="BM27" s="1">
        <f t="shared" si="33"/>
      </c>
      <c r="BN27" s="1">
        <f ca="1" t="shared" si="150"/>
      </c>
      <c r="BO27" s="1">
        <f t="shared" si="34"/>
      </c>
      <c r="BP27" s="1">
        <f t="shared" si="35"/>
      </c>
      <c r="BQ27" s="1">
        <f ca="1" t="shared" si="151"/>
      </c>
      <c r="BR27" s="1">
        <f t="shared" si="36"/>
      </c>
      <c r="BS27" s="1">
        <f t="shared" si="37"/>
      </c>
      <c r="BT27" s="1">
        <f ca="1" t="shared" si="152"/>
      </c>
      <c r="BU27" s="1">
        <f t="shared" si="38"/>
      </c>
      <c r="BV27" s="1">
        <f t="shared" si="39"/>
      </c>
      <c r="BW27" s="1">
        <f ca="1" t="shared" si="153"/>
      </c>
      <c r="BX27" s="1">
        <f t="shared" si="40"/>
      </c>
      <c r="BY27" s="1">
        <f t="shared" si="41"/>
      </c>
      <c r="BZ27" s="1">
        <f ca="1" t="shared" si="154"/>
      </c>
      <c r="CA27" s="1">
        <f t="shared" si="42"/>
      </c>
      <c r="CB27" s="1">
        <f t="shared" si="43"/>
      </c>
      <c r="CC27" s="1">
        <f ca="1" t="shared" si="155"/>
      </c>
      <c r="CD27" s="1">
        <f t="shared" si="44"/>
      </c>
      <c r="CE27" s="1">
        <f t="shared" si="45"/>
      </c>
      <c r="CF27" s="1">
        <f ca="1" t="shared" si="156"/>
      </c>
      <c r="CG27" s="1">
        <f t="shared" si="46"/>
      </c>
      <c r="CH27" s="1">
        <f t="shared" si="47"/>
      </c>
      <c r="CI27" s="1">
        <f ca="1" t="shared" si="157"/>
      </c>
      <c r="CJ27" s="1">
        <f t="shared" si="48"/>
      </c>
      <c r="CK27" s="1">
        <f t="shared" si="49"/>
      </c>
      <c r="CL27" s="1">
        <f ca="1" t="shared" si="158"/>
      </c>
      <c r="CM27" s="1">
        <f t="shared" si="50"/>
      </c>
      <c r="CN27" s="1">
        <f t="shared" si="51"/>
      </c>
      <c r="CO27" s="1">
        <f ca="1" t="shared" si="159"/>
      </c>
      <c r="CP27" s="1">
        <f t="shared" si="52"/>
      </c>
      <c r="CQ27" s="1">
        <f t="shared" si="53"/>
      </c>
      <c r="CR27" s="1">
        <f ca="1" t="shared" si="160"/>
      </c>
      <c r="CS27" s="1">
        <f t="shared" si="54"/>
      </c>
      <c r="CT27" s="1">
        <f t="shared" si="55"/>
      </c>
      <c r="CU27" s="1">
        <f ca="1" t="shared" si="161"/>
      </c>
      <c r="CV27" s="1">
        <f t="shared" si="56"/>
      </c>
      <c r="CW27" s="1">
        <f t="shared" si="57"/>
      </c>
      <c r="CX27" s="1">
        <f ca="1" t="shared" si="162"/>
      </c>
      <c r="CY27" s="1">
        <f t="shared" si="58"/>
      </c>
      <c r="CZ27" s="1">
        <f t="shared" si="59"/>
      </c>
      <c r="DA27" s="1">
        <f ca="1" t="shared" si="163"/>
      </c>
      <c r="DB27" s="1">
        <f t="shared" si="60"/>
      </c>
      <c r="DC27" s="1">
        <f t="shared" si="61"/>
      </c>
      <c r="DD27" s="1">
        <f ca="1" t="shared" si="164"/>
      </c>
      <c r="DE27" s="1">
        <f t="shared" si="62"/>
      </c>
      <c r="DF27" s="1">
        <f t="shared" si="63"/>
      </c>
      <c r="DG27" s="1">
        <f ca="1" t="shared" si="165"/>
      </c>
      <c r="DH27" s="1">
        <f t="shared" si="64"/>
      </c>
      <c r="DI27" s="1">
        <f t="shared" si="65"/>
      </c>
      <c r="DJ27" s="1">
        <f ca="1" t="shared" si="166"/>
      </c>
      <c r="DK27" s="1">
        <f t="shared" si="66"/>
      </c>
      <c r="DL27" s="1">
        <f t="shared" si="67"/>
      </c>
      <c r="DM27" s="1">
        <f ca="1" t="shared" si="167"/>
      </c>
      <c r="DN27" s="1">
        <f t="shared" si="68"/>
      </c>
      <c r="DO27" s="1">
        <f t="shared" si="69"/>
      </c>
      <c r="DP27" s="1">
        <f ca="1" t="shared" si="168"/>
      </c>
      <c r="DQ27" s="1">
        <f t="shared" si="70"/>
      </c>
      <c r="DR27" s="1">
        <f t="shared" si="71"/>
      </c>
      <c r="DS27" s="1">
        <f ca="1" t="shared" si="169"/>
      </c>
      <c r="DT27" s="1">
        <f t="shared" si="72"/>
      </c>
      <c r="DU27" s="1">
        <f t="shared" si="73"/>
      </c>
      <c r="DV27" s="1">
        <f ca="1" t="shared" si="170"/>
      </c>
      <c r="DW27" s="1">
        <f t="shared" si="74"/>
      </c>
      <c r="DX27" s="1">
        <f t="shared" si="75"/>
      </c>
      <c r="DY27" s="1">
        <f ca="1" t="shared" si="171"/>
      </c>
      <c r="DZ27" s="1">
        <f t="shared" si="76"/>
      </c>
      <c r="EA27" s="1">
        <f t="shared" si="77"/>
      </c>
      <c r="EB27" s="1">
        <f ca="1" t="shared" si="172"/>
      </c>
      <c r="EC27" s="1">
        <f t="shared" si="78"/>
      </c>
      <c r="ED27" s="1">
        <f t="shared" si="79"/>
      </c>
      <c r="EE27" s="1">
        <f ca="1" t="shared" si="173"/>
      </c>
      <c r="EF27" s="1">
        <f t="shared" si="80"/>
      </c>
      <c r="EG27" s="1">
        <f t="shared" si="81"/>
      </c>
      <c r="EH27" s="1">
        <f ca="1" t="shared" si="174"/>
      </c>
      <c r="EI27" s="1">
        <f t="shared" si="82"/>
      </c>
      <c r="EJ27" s="1">
        <f t="shared" si="83"/>
      </c>
      <c r="EK27" s="1">
        <f ca="1" t="shared" si="175"/>
      </c>
      <c r="EL27" s="1">
        <f t="shared" si="84"/>
      </c>
      <c r="EM27" s="1">
        <f t="shared" si="85"/>
      </c>
      <c r="EN27" s="1">
        <f ca="1" t="shared" si="176"/>
      </c>
      <c r="EO27" s="1">
        <f t="shared" si="86"/>
      </c>
      <c r="EP27" s="1">
        <f t="shared" si="87"/>
      </c>
      <c r="EQ27" s="1">
        <f ca="1" t="shared" si="177"/>
      </c>
      <c r="ER27" s="1">
        <f t="shared" si="88"/>
      </c>
      <c r="ES27" s="1">
        <f t="shared" si="89"/>
      </c>
      <c r="ET27" s="1">
        <f ca="1" t="shared" si="178"/>
      </c>
      <c r="EU27" s="1">
        <f t="shared" si="90"/>
      </c>
      <c r="EV27" s="1">
        <f t="shared" si="91"/>
      </c>
      <c r="EW27" s="1">
        <f ca="1" t="shared" si="179"/>
      </c>
      <c r="EX27" s="1">
        <f t="shared" si="92"/>
      </c>
      <c r="EY27" s="1">
        <f t="shared" si="93"/>
      </c>
      <c r="EZ27" s="1">
        <f ca="1" t="shared" si="180"/>
      </c>
      <c r="FA27" s="1">
        <f t="shared" si="94"/>
      </c>
      <c r="FB27" s="1">
        <f t="shared" si="95"/>
      </c>
      <c r="FC27" s="1">
        <f ca="1" t="shared" si="181"/>
      </c>
      <c r="FD27" s="1">
        <f t="shared" si="96"/>
      </c>
      <c r="FE27" s="1">
        <f t="shared" si="97"/>
      </c>
      <c r="FF27" s="1">
        <f ca="1" t="shared" si="182"/>
      </c>
      <c r="FG27" s="1">
        <f t="shared" si="98"/>
      </c>
      <c r="FH27" s="1">
        <f t="shared" si="99"/>
      </c>
      <c r="FI27" s="1">
        <f ca="1" t="shared" si="183"/>
      </c>
      <c r="FJ27" s="1">
        <f t="shared" si="100"/>
      </c>
      <c r="FK27" s="1">
        <f t="shared" si="101"/>
      </c>
      <c r="FL27" s="1">
        <f ca="1" t="shared" si="184"/>
      </c>
      <c r="FM27" s="1">
        <f t="shared" si="102"/>
      </c>
      <c r="FN27" s="1">
        <f t="shared" si="103"/>
      </c>
      <c r="FO27" s="1">
        <f ca="1" t="shared" si="185"/>
      </c>
      <c r="FP27" s="1">
        <f t="shared" si="104"/>
      </c>
      <c r="FQ27" s="1">
        <f t="shared" si="105"/>
      </c>
      <c r="FR27" s="1">
        <f ca="1" t="shared" si="186"/>
      </c>
      <c r="FS27" s="1">
        <f t="shared" si="106"/>
      </c>
      <c r="FT27" s="1">
        <f t="shared" si="107"/>
      </c>
      <c r="FU27" s="1">
        <f ca="1" t="shared" si="187"/>
      </c>
      <c r="FV27" s="1">
        <f t="shared" si="108"/>
      </c>
      <c r="FW27" s="1">
        <f t="shared" si="109"/>
      </c>
      <c r="FX27" s="1">
        <f ca="1" t="shared" si="188"/>
      </c>
      <c r="FY27" s="1">
        <f t="shared" si="110"/>
      </c>
      <c r="FZ27" s="1">
        <f t="shared" si="111"/>
      </c>
      <c r="GA27" s="1">
        <f ca="1" t="shared" si="189"/>
      </c>
      <c r="GB27" s="1">
        <f t="shared" si="112"/>
      </c>
      <c r="GC27" s="1">
        <f t="shared" si="113"/>
      </c>
      <c r="GD27" s="1">
        <f ca="1" t="shared" si="190"/>
      </c>
      <c r="GE27" s="1">
        <f t="shared" si="114"/>
      </c>
      <c r="GF27" s="1">
        <f t="shared" si="115"/>
      </c>
      <c r="GG27" s="1">
        <f ca="1" t="shared" si="191"/>
      </c>
      <c r="GH27" s="1">
        <f t="shared" si="116"/>
      </c>
      <c r="GI27" s="1">
        <f t="shared" si="117"/>
      </c>
      <c r="GJ27" s="1">
        <f ca="1" t="shared" si="192"/>
      </c>
      <c r="GK27" s="1">
        <f t="shared" si="118"/>
      </c>
      <c r="GL27" s="1">
        <f t="shared" si="119"/>
      </c>
      <c r="GM27" s="1">
        <f ca="1" t="shared" si="193"/>
      </c>
      <c r="GN27" s="1">
        <f t="shared" si="120"/>
      </c>
      <c r="GO27" s="1">
        <f t="shared" si="121"/>
      </c>
      <c r="GP27" s="1">
        <f ca="1" t="shared" si="194"/>
      </c>
      <c r="GQ27" s="1">
        <f t="shared" si="122"/>
      </c>
      <c r="GR27" s="1">
        <f t="shared" si="123"/>
      </c>
      <c r="GS27" s="1">
        <f ca="1" t="shared" si="195"/>
      </c>
      <c r="GT27" s="1">
        <f t="shared" si="124"/>
      </c>
      <c r="GU27" s="1">
        <f t="shared" si="125"/>
      </c>
      <c r="GV27" s="1">
        <f ca="1" t="shared" si="196"/>
      </c>
      <c r="GW27" s="1">
        <f t="shared" si="126"/>
      </c>
      <c r="GX27" s="1">
        <f t="shared" si="127"/>
      </c>
      <c r="GY27" s="1">
        <f ca="1" t="shared" si="197"/>
      </c>
      <c r="GZ27" s="1">
        <f t="shared" si="128"/>
      </c>
      <c r="HA27" s="1">
        <f t="shared" si="129"/>
      </c>
    </row>
    <row r="28" spans="1:209" ht="12.75">
      <c r="A28" s="11" t="s">
        <v>316</v>
      </c>
      <c r="C28">
        <f>COUNTIF('Chapter Confirmation'!$E$14:$E$63,DropDown!A28)</f>
        <v>0</v>
      </c>
      <c r="F28" s="13" t="s">
        <v>43</v>
      </c>
      <c r="G28" s="9">
        <f ca="1" t="shared" si="130"/>
        <v>0</v>
      </c>
      <c r="H28">
        <f t="shared" si="131"/>
        <v>0</v>
      </c>
      <c r="I28">
        <f t="shared" si="132"/>
      </c>
      <c r="J28" s="175"/>
      <c r="K28" s="175" t="s">
        <v>294</v>
      </c>
      <c r="L28" s="175"/>
      <c r="M28" s="176" t="s">
        <v>76</v>
      </c>
      <c r="N28">
        <v>80</v>
      </c>
      <c r="O28" s="1">
        <f ca="1" t="shared" si="133"/>
      </c>
      <c r="P28" s="1">
        <f t="shared" si="0"/>
      </c>
      <c r="Q28" s="1">
        <f t="shared" si="1"/>
      </c>
      <c r="R28" s="1">
        <f ca="1" t="shared" si="134"/>
      </c>
      <c r="S28" s="1">
        <f t="shared" si="2"/>
      </c>
      <c r="T28" s="1">
        <f t="shared" si="3"/>
      </c>
      <c r="U28" s="1">
        <f ca="1" t="shared" si="135"/>
      </c>
      <c r="V28" s="1">
        <f t="shared" si="4"/>
      </c>
      <c r="W28" s="1">
        <f t="shared" si="5"/>
      </c>
      <c r="X28" s="1">
        <f ca="1" t="shared" si="136"/>
      </c>
      <c r="Y28" s="1">
        <f t="shared" si="6"/>
      </c>
      <c r="Z28" s="1">
        <f t="shared" si="7"/>
      </c>
      <c r="AA28" s="1">
        <f ca="1" t="shared" si="137"/>
      </c>
      <c r="AB28" s="1">
        <f t="shared" si="8"/>
      </c>
      <c r="AC28" s="1">
        <f t="shared" si="9"/>
      </c>
      <c r="AD28" s="1">
        <f ca="1" t="shared" si="138"/>
      </c>
      <c r="AE28" s="1">
        <f t="shared" si="10"/>
      </c>
      <c r="AF28" s="1">
        <f t="shared" si="11"/>
      </c>
      <c r="AG28" s="1">
        <f ca="1" t="shared" si="139"/>
      </c>
      <c r="AH28" s="1">
        <f t="shared" si="12"/>
      </c>
      <c r="AI28" s="1">
        <f t="shared" si="13"/>
      </c>
      <c r="AJ28" s="1">
        <f ca="1" t="shared" si="140"/>
      </c>
      <c r="AK28" s="1">
        <f t="shared" si="14"/>
      </c>
      <c r="AL28" s="1">
        <f t="shared" si="15"/>
      </c>
      <c r="AM28" s="1">
        <f ca="1" t="shared" si="141"/>
      </c>
      <c r="AN28" s="1">
        <f t="shared" si="16"/>
      </c>
      <c r="AO28" s="1">
        <f t="shared" si="17"/>
      </c>
      <c r="AP28" s="1">
        <f ca="1" t="shared" si="142"/>
      </c>
      <c r="AQ28" s="1">
        <f t="shared" si="18"/>
      </c>
      <c r="AR28" s="1">
        <f t="shared" si="19"/>
      </c>
      <c r="AS28" s="1">
        <f ca="1" t="shared" si="143"/>
      </c>
      <c r="AT28" s="1">
        <f t="shared" si="20"/>
      </c>
      <c r="AU28" s="1">
        <f t="shared" si="21"/>
      </c>
      <c r="AV28" s="1">
        <f ca="1" t="shared" si="144"/>
      </c>
      <c r="AW28" s="1">
        <f t="shared" si="22"/>
      </c>
      <c r="AX28" s="1">
        <f t="shared" si="23"/>
      </c>
      <c r="AY28" s="1">
        <f ca="1" t="shared" si="145"/>
      </c>
      <c r="AZ28" s="1">
        <f t="shared" si="24"/>
      </c>
      <c r="BA28" s="1">
        <f t="shared" si="25"/>
      </c>
      <c r="BB28" s="1">
        <f ca="1" t="shared" si="146"/>
      </c>
      <c r="BC28" s="1">
        <f t="shared" si="26"/>
      </c>
      <c r="BD28" s="1">
        <f t="shared" si="27"/>
      </c>
      <c r="BE28" s="1">
        <f ca="1" t="shared" si="147"/>
      </c>
      <c r="BF28" s="1">
        <f t="shared" si="28"/>
      </c>
      <c r="BG28" s="1">
        <f t="shared" si="29"/>
      </c>
      <c r="BH28" s="1">
        <f ca="1" t="shared" si="148"/>
      </c>
      <c r="BI28" s="1">
        <f t="shared" si="30"/>
      </c>
      <c r="BJ28" s="1">
        <f t="shared" si="31"/>
      </c>
      <c r="BK28" s="1">
        <f ca="1" t="shared" si="149"/>
      </c>
      <c r="BL28" s="1">
        <f t="shared" si="32"/>
      </c>
      <c r="BM28" s="1">
        <f t="shared" si="33"/>
      </c>
      <c r="BN28" s="1">
        <f ca="1" t="shared" si="150"/>
      </c>
      <c r="BO28" s="1">
        <f t="shared" si="34"/>
      </c>
      <c r="BP28" s="1">
        <f t="shared" si="35"/>
      </c>
      <c r="BQ28" s="1">
        <f ca="1" t="shared" si="151"/>
      </c>
      <c r="BR28" s="1">
        <f t="shared" si="36"/>
      </c>
      <c r="BS28" s="1">
        <f t="shared" si="37"/>
      </c>
      <c r="BT28" s="1">
        <f ca="1" t="shared" si="152"/>
      </c>
      <c r="BU28" s="1">
        <f t="shared" si="38"/>
      </c>
      <c r="BV28" s="1">
        <f t="shared" si="39"/>
      </c>
      <c r="BW28" s="1">
        <f ca="1" t="shared" si="153"/>
      </c>
      <c r="BX28" s="1">
        <f t="shared" si="40"/>
      </c>
      <c r="BY28" s="1">
        <f t="shared" si="41"/>
      </c>
      <c r="BZ28" s="1">
        <f ca="1" t="shared" si="154"/>
      </c>
      <c r="CA28" s="1">
        <f t="shared" si="42"/>
      </c>
      <c r="CB28" s="1">
        <f t="shared" si="43"/>
      </c>
      <c r="CC28" s="1">
        <f ca="1" t="shared" si="155"/>
      </c>
      <c r="CD28" s="1">
        <f t="shared" si="44"/>
      </c>
      <c r="CE28" s="1">
        <f t="shared" si="45"/>
      </c>
      <c r="CF28" s="1">
        <f ca="1" t="shared" si="156"/>
      </c>
      <c r="CG28" s="1">
        <f t="shared" si="46"/>
      </c>
      <c r="CH28" s="1">
        <f t="shared" si="47"/>
      </c>
      <c r="CI28" s="1">
        <f ca="1" t="shared" si="157"/>
      </c>
      <c r="CJ28" s="1">
        <f t="shared" si="48"/>
      </c>
      <c r="CK28" s="1">
        <f t="shared" si="49"/>
      </c>
      <c r="CL28" s="1">
        <f ca="1" t="shared" si="158"/>
      </c>
      <c r="CM28" s="1">
        <f t="shared" si="50"/>
      </c>
      <c r="CN28" s="1">
        <f t="shared" si="51"/>
      </c>
      <c r="CO28" s="1">
        <f ca="1" t="shared" si="159"/>
      </c>
      <c r="CP28" s="1">
        <f t="shared" si="52"/>
      </c>
      <c r="CQ28" s="1">
        <f t="shared" si="53"/>
      </c>
      <c r="CR28" s="1">
        <f ca="1" t="shared" si="160"/>
      </c>
      <c r="CS28" s="1">
        <f t="shared" si="54"/>
      </c>
      <c r="CT28" s="1">
        <f t="shared" si="55"/>
      </c>
      <c r="CU28" s="1">
        <f ca="1" t="shared" si="161"/>
      </c>
      <c r="CV28" s="1">
        <f t="shared" si="56"/>
      </c>
      <c r="CW28" s="1">
        <f t="shared" si="57"/>
      </c>
      <c r="CX28" s="1">
        <f ca="1" t="shared" si="162"/>
      </c>
      <c r="CY28" s="1">
        <f t="shared" si="58"/>
      </c>
      <c r="CZ28" s="1">
        <f t="shared" si="59"/>
      </c>
      <c r="DA28" s="1">
        <f ca="1" t="shared" si="163"/>
      </c>
      <c r="DB28" s="1">
        <f t="shared" si="60"/>
      </c>
      <c r="DC28" s="1">
        <f t="shared" si="61"/>
      </c>
      <c r="DD28" s="1">
        <f ca="1" t="shared" si="164"/>
      </c>
      <c r="DE28" s="1">
        <f t="shared" si="62"/>
      </c>
      <c r="DF28" s="1">
        <f t="shared" si="63"/>
      </c>
      <c r="DG28" s="1">
        <f ca="1" t="shared" si="165"/>
      </c>
      <c r="DH28" s="1">
        <f t="shared" si="64"/>
      </c>
      <c r="DI28" s="1">
        <f t="shared" si="65"/>
      </c>
      <c r="DJ28" s="1">
        <f ca="1" t="shared" si="166"/>
      </c>
      <c r="DK28" s="1">
        <f t="shared" si="66"/>
      </c>
      <c r="DL28" s="1">
        <f t="shared" si="67"/>
      </c>
      <c r="DM28" s="1">
        <f ca="1" t="shared" si="167"/>
      </c>
      <c r="DN28" s="1">
        <f t="shared" si="68"/>
      </c>
      <c r="DO28" s="1">
        <f t="shared" si="69"/>
      </c>
      <c r="DP28" s="1">
        <f ca="1" t="shared" si="168"/>
      </c>
      <c r="DQ28" s="1">
        <f t="shared" si="70"/>
      </c>
      <c r="DR28" s="1">
        <f t="shared" si="71"/>
      </c>
      <c r="DS28" s="1">
        <f ca="1" t="shared" si="169"/>
      </c>
      <c r="DT28" s="1">
        <f t="shared" si="72"/>
      </c>
      <c r="DU28" s="1">
        <f t="shared" si="73"/>
      </c>
      <c r="DV28" s="1">
        <f ca="1" t="shared" si="170"/>
      </c>
      <c r="DW28" s="1">
        <f t="shared" si="74"/>
      </c>
      <c r="DX28" s="1">
        <f t="shared" si="75"/>
      </c>
      <c r="DY28" s="1">
        <f ca="1" t="shared" si="171"/>
      </c>
      <c r="DZ28" s="1">
        <f t="shared" si="76"/>
      </c>
      <c r="EA28" s="1">
        <f t="shared" si="77"/>
      </c>
      <c r="EB28" s="1">
        <f ca="1" t="shared" si="172"/>
      </c>
      <c r="EC28" s="1">
        <f t="shared" si="78"/>
      </c>
      <c r="ED28" s="1">
        <f t="shared" si="79"/>
      </c>
      <c r="EE28" s="1">
        <f ca="1" t="shared" si="173"/>
      </c>
      <c r="EF28" s="1">
        <f t="shared" si="80"/>
      </c>
      <c r="EG28" s="1">
        <f t="shared" si="81"/>
      </c>
      <c r="EH28" s="1">
        <f ca="1" t="shared" si="174"/>
      </c>
      <c r="EI28" s="1">
        <f t="shared" si="82"/>
      </c>
      <c r="EJ28" s="1">
        <f t="shared" si="83"/>
      </c>
      <c r="EK28" s="1">
        <f ca="1" t="shared" si="175"/>
      </c>
      <c r="EL28" s="1">
        <f t="shared" si="84"/>
      </c>
      <c r="EM28" s="1">
        <f t="shared" si="85"/>
      </c>
      <c r="EN28" s="1">
        <f ca="1" t="shared" si="176"/>
      </c>
      <c r="EO28" s="1">
        <f t="shared" si="86"/>
      </c>
      <c r="EP28" s="1">
        <f t="shared" si="87"/>
      </c>
      <c r="EQ28" s="1">
        <f ca="1" t="shared" si="177"/>
      </c>
      <c r="ER28" s="1">
        <f t="shared" si="88"/>
      </c>
      <c r="ES28" s="1">
        <f t="shared" si="89"/>
      </c>
      <c r="ET28" s="1">
        <f ca="1" t="shared" si="178"/>
      </c>
      <c r="EU28" s="1">
        <f t="shared" si="90"/>
      </c>
      <c r="EV28" s="1">
        <f t="shared" si="91"/>
      </c>
      <c r="EW28" s="1">
        <f ca="1" t="shared" si="179"/>
      </c>
      <c r="EX28" s="1">
        <f t="shared" si="92"/>
      </c>
      <c r="EY28" s="1">
        <f t="shared" si="93"/>
      </c>
      <c r="EZ28" s="1">
        <f ca="1" t="shared" si="180"/>
      </c>
      <c r="FA28" s="1">
        <f t="shared" si="94"/>
      </c>
      <c r="FB28" s="1">
        <f t="shared" si="95"/>
      </c>
      <c r="FC28" s="1">
        <f ca="1" t="shared" si="181"/>
      </c>
      <c r="FD28" s="1">
        <f t="shared" si="96"/>
      </c>
      <c r="FE28" s="1">
        <f t="shared" si="97"/>
      </c>
      <c r="FF28" s="1">
        <f ca="1" t="shared" si="182"/>
      </c>
      <c r="FG28" s="1">
        <f t="shared" si="98"/>
      </c>
      <c r="FH28" s="1">
        <f t="shared" si="99"/>
      </c>
      <c r="FI28" s="1">
        <f ca="1" t="shared" si="183"/>
      </c>
      <c r="FJ28" s="1">
        <f t="shared" si="100"/>
      </c>
      <c r="FK28" s="1">
        <f t="shared" si="101"/>
      </c>
      <c r="FL28" s="1">
        <f ca="1" t="shared" si="184"/>
      </c>
      <c r="FM28" s="1">
        <f t="shared" si="102"/>
      </c>
      <c r="FN28" s="1">
        <f t="shared" si="103"/>
      </c>
      <c r="FO28" s="1">
        <f ca="1" t="shared" si="185"/>
      </c>
      <c r="FP28" s="1">
        <f t="shared" si="104"/>
      </c>
      <c r="FQ28" s="1">
        <f t="shared" si="105"/>
      </c>
      <c r="FR28" s="1">
        <f ca="1" t="shared" si="186"/>
      </c>
      <c r="FS28" s="1">
        <f t="shared" si="106"/>
      </c>
      <c r="FT28" s="1">
        <f t="shared" si="107"/>
      </c>
      <c r="FU28" s="1">
        <f ca="1" t="shared" si="187"/>
      </c>
      <c r="FV28" s="1">
        <f t="shared" si="108"/>
      </c>
      <c r="FW28" s="1">
        <f t="shared" si="109"/>
      </c>
      <c r="FX28" s="1">
        <f ca="1" t="shared" si="188"/>
      </c>
      <c r="FY28" s="1">
        <f t="shared" si="110"/>
      </c>
      <c r="FZ28" s="1">
        <f t="shared" si="111"/>
      </c>
      <c r="GA28" s="1">
        <f ca="1" t="shared" si="189"/>
      </c>
      <c r="GB28" s="1">
        <f t="shared" si="112"/>
      </c>
      <c r="GC28" s="1">
        <f t="shared" si="113"/>
      </c>
      <c r="GD28" s="1">
        <f ca="1" t="shared" si="190"/>
      </c>
      <c r="GE28" s="1">
        <f t="shared" si="114"/>
      </c>
      <c r="GF28" s="1">
        <f t="shared" si="115"/>
      </c>
      <c r="GG28" s="1">
        <f ca="1" t="shared" si="191"/>
      </c>
      <c r="GH28" s="1">
        <f t="shared" si="116"/>
      </c>
      <c r="GI28" s="1">
        <f t="shared" si="117"/>
      </c>
      <c r="GJ28" s="1">
        <f ca="1" t="shared" si="192"/>
      </c>
      <c r="GK28" s="1">
        <f t="shared" si="118"/>
      </c>
      <c r="GL28" s="1">
        <f t="shared" si="119"/>
      </c>
      <c r="GM28" s="1">
        <f ca="1" t="shared" si="193"/>
      </c>
      <c r="GN28" s="1">
        <f t="shared" si="120"/>
      </c>
      <c r="GO28" s="1">
        <f t="shared" si="121"/>
      </c>
      <c r="GP28" s="1">
        <f ca="1" t="shared" si="194"/>
      </c>
      <c r="GQ28" s="1">
        <f t="shared" si="122"/>
      </c>
      <c r="GR28" s="1">
        <f t="shared" si="123"/>
      </c>
      <c r="GS28" s="1">
        <f ca="1" t="shared" si="195"/>
      </c>
      <c r="GT28" s="1">
        <f t="shared" si="124"/>
      </c>
      <c r="GU28" s="1">
        <f t="shared" si="125"/>
      </c>
      <c r="GV28" s="1">
        <f ca="1" t="shared" si="196"/>
      </c>
      <c r="GW28" s="1">
        <f t="shared" si="126"/>
      </c>
      <c r="GX28" s="1">
        <f t="shared" si="127"/>
      </c>
      <c r="GY28" s="1">
        <f ca="1" t="shared" si="197"/>
      </c>
      <c r="GZ28" s="1">
        <f t="shared" si="128"/>
      </c>
      <c r="HA28" s="1">
        <f t="shared" si="129"/>
      </c>
    </row>
    <row r="29" spans="6:209" ht="12.75">
      <c r="F29" s="13" t="s">
        <v>280</v>
      </c>
      <c r="G29" s="9">
        <f ca="1" t="shared" si="130"/>
        <v>0</v>
      </c>
      <c r="H29">
        <f t="shared" si="131"/>
        <v>0</v>
      </c>
      <c r="I29">
        <f t="shared" si="132"/>
      </c>
      <c r="J29" s="175"/>
      <c r="K29" s="175" t="s">
        <v>296</v>
      </c>
      <c r="L29" s="175"/>
      <c r="M29" s="176" t="s">
        <v>76</v>
      </c>
      <c r="N29">
        <v>83</v>
      </c>
      <c r="O29" s="1">
        <f ca="1" t="shared" si="133"/>
      </c>
      <c r="P29" s="1">
        <f t="shared" si="0"/>
      </c>
      <c r="Q29" s="1">
        <f t="shared" si="1"/>
      </c>
      <c r="R29" s="1">
        <f ca="1" t="shared" si="134"/>
      </c>
      <c r="S29" s="1">
        <f t="shared" si="2"/>
      </c>
      <c r="T29" s="1">
        <f t="shared" si="3"/>
      </c>
      <c r="U29" s="1">
        <f ca="1" t="shared" si="135"/>
      </c>
      <c r="V29" s="1">
        <f t="shared" si="4"/>
      </c>
      <c r="W29" s="1">
        <f t="shared" si="5"/>
      </c>
      <c r="X29" s="1">
        <f ca="1" t="shared" si="136"/>
      </c>
      <c r="Y29" s="1">
        <f t="shared" si="6"/>
      </c>
      <c r="Z29" s="1">
        <f t="shared" si="7"/>
      </c>
      <c r="AA29" s="1">
        <f ca="1" t="shared" si="137"/>
      </c>
      <c r="AB29" s="1">
        <f t="shared" si="8"/>
      </c>
      <c r="AC29" s="1">
        <f t="shared" si="9"/>
      </c>
      <c r="AD29" s="1">
        <f ca="1" t="shared" si="138"/>
      </c>
      <c r="AE29" s="1">
        <f t="shared" si="10"/>
      </c>
      <c r="AF29" s="1">
        <f t="shared" si="11"/>
      </c>
      <c r="AG29" s="1">
        <f ca="1" t="shared" si="139"/>
      </c>
      <c r="AH29" s="1">
        <f t="shared" si="12"/>
      </c>
      <c r="AI29" s="1">
        <f t="shared" si="13"/>
      </c>
      <c r="AJ29" s="1">
        <f ca="1" t="shared" si="140"/>
      </c>
      <c r="AK29" s="1">
        <f t="shared" si="14"/>
      </c>
      <c r="AL29" s="1">
        <f t="shared" si="15"/>
      </c>
      <c r="AM29" s="1">
        <f ca="1" t="shared" si="141"/>
      </c>
      <c r="AN29" s="1">
        <f t="shared" si="16"/>
      </c>
      <c r="AO29" s="1">
        <f t="shared" si="17"/>
      </c>
      <c r="AP29" s="1">
        <f ca="1" t="shared" si="142"/>
      </c>
      <c r="AQ29" s="1">
        <f t="shared" si="18"/>
      </c>
      <c r="AR29" s="1">
        <f t="shared" si="19"/>
      </c>
      <c r="AS29" s="1">
        <f ca="1" t="shared" si="143"/>
      </c>
      <c r="AT29" s="1">
        <f t="shared" si="20"/>
      </c>
      <c r="AU29" s="1">
        <f t="shared" si="21"/>
      </c>
      <c r="AV29" s="1">
        <f ca="1" t="shared" si="144"/>
      </c>
      <c r="AW29" s="1">
        <f t="shared" si="22"/>
      </c>
      <c r="AX29" s="1">
        <f t="shared" si="23"/>
      </c>
      <c r="AY29" s="1">
        <f ca="1" t="shared" si="145"/>
      </c>
      <c r="AZ29" s="1">
        <f t="shared" si="24"/>
      </c>
      <c r="BA29" s="1">
        <f t="shared" si="25"/>
      </c>
      <c r="BB29" s="1">
        <f ca="1" t="shared" si="146"/>
      </c>
      <c r="BC29" s="1">
        <f t="shared" si="26"/>
      </c>
      <c r="BD29" s="1">
        <f t="shared" si="27"/>
      </c>
      <c r="BE29" s="1">
        <f ca="1" t="shared" si="147"/>
      </c>
      <c r="BF29" s="1">
        <f t="shared" si="28"/>
      </c>
      <c r="BG29" s="1">
        <f t="shared" si="29"/>
      </c>
      <c r="BH29" s="1">
        <f ca="1" t="shared" si="148"/>
      </c>
      <c r="BI29" s="1">
        <f t="shared" si="30"/>
      </c>
      <c r="BJ29" s="1">
        <f t="shared" si="31"/>
      </c>
      <c r="BK29" s="1">
        <f ca="1" t="shared" si="149"/>
      </c>
      <c r="BL29" s="1">
        <f t="shared" si="32"/>
      </c>
      <c r="BM29" s="1">
        <f t="shared" si="33"/>
      </c>
      <c r="BN29" s="1">
        <f ca="1" t="shared" si="150"/>
      </c>
      <c r="BO29" s="1">
        <f t="shared" si="34"/>
      </c>
      <c r="BP29" s="1">
        <f t="shared" si="35"/>
      </c>
      <c r="BQ29" s="1">
        <f ca="1" t="shared" si="151"/>
      </c>
      <c r="BR29" s="1">
        <f t="shared" si="36"/>
      </c>
      <c r="BS29" s="1">
        <f t="shared" si="37"/>
      </c>
      <c r="BT29" s="1">
        <f ca="1" t="shared" si="152"/>
      </c>
      <c r="BU29" s="1">
        <f t="shared" si="38"/>
      </c>
      <c r="BV29" s="1">
        <f t="shared" si="39"/>
      </c>
      <c r="BW29" s="1">
        <f ca="1" t="shared" si="153"/>
      </c>
      <c r="BX29" s="1">
        <f t="shared" si="40"/>
      </c>
      <c r="BY29" s="1">
        <f t="shared" si="41"/>
      </c>
      <c r="BZ29" s="1">
        <f ca="1" t="shared" si="154"/>
      </c>
      <c r="CA29" s="1">
        <f t="shared" si="42"/>
      </c>
      <c r="CB29" s="1">
        <f t="shared" si="43"/>
      </c>
      <c r="CC29" s="1">
        <f ca="1" t="shared" si="155"/>
      </c>
      <c r="CD29" s="1">
        <f t="shared" si="44"/>
      </c>
      <c r="CE29" s="1">
        <f t="shared" si="45"/>
      </c>
      <c r="CF29" s="1">
        <f ca="1" t="shared" si="156"/>
      </c>
      <c r="CG29" s="1">
        <f t="shared" si="46"/>
      </c>
      <c r="CH29" s="1">
        <f t="shared" si="47"/>
      </c>
      <c r="CI29" s="1">
        <f ca="1" t="shared" si="157"/>
      </c>
      <c r="CJ29" s="1">
        <f t="shared" si="48"/>
      </c>
      <c r="CK29" s="1">
        <f t="shared" si="49"/>
      </c>
      <c r="CL29" s="1">
        <f ca="1" t="shared" si="158"/>
      </c>
      <c r="CM29" s="1">
        <f t="shared" si="50"/>
      </c>
      <c r="CN29" s="1">
        <f t="shared" si="51"/>
      </c>
      <c r="CO29" s="1">
        <f ca="1" t="shared" si="159"/>
      </c>
      <c r="CP29" s="1">
        <f t="shared" si="52"/>
      </c>
      <c r="CQ29" s="1">
        <f t="shared" si="53"/>
      </c>
      <c r="CR29" s="1">
        <f ca="1" t="shared" si="160"/>
      </c>
      <c r="CS29" s="1">
        <f t="shared" si="54"/>
      </c>
      <c r="CT29" s="1">
        <f t="shared" si="55"/>
      </c>
      <c r="CU29" s="1">
        <f ca="1" t="shared" si="161"/>
      </c>
      <c r="CV29" s="1">
        <f t="shared" si="56"/>
      </c>
      <c r="CW29" s="1">
        <f t="shared" si="57"/>
      </c>
      <c r="CX29" s="1">
        <f ca="1" t="shared" si="162"/>
      </c>
      <c r="CY29" s="1">
        <f t="shared" si="58"/>
      </c>
      <c r="CZ29" s="1">
        <f t="shared" si="59"/>
      </c>
      <c r="DA29" s="1">
        <f ca="1" t="shared" si="163"/>
      </c>
      <c r="DB29" s="1">
        <f t="shared" si="60"/>
      </c>
      <c r="DC29" s="1">
        <f t="shared" si="61"/>
      </c>
      <c r="DD29" s="1">
        <f ca="1" t="shared" si="164"/>
      </c>
      <c r="DE29" s="1">
        <f t="shared" si="62"/>
      </c>
      <c r="DF29" s="1">
        <f t="shared" si="63"/>
      </c>
      <c r="DG29" s="1">
        <f ca="1" t="shared" si="165"/>
      </c>
      <c r="DH29" s="1">
        <f t="shared" si="64"/>
      </c>
      <c r="DI29" s="1">
        <f t="shared" si="65"/>
      </c>
      <c r="DJ29" s="1">
        <f ca="1" t="shared" si="166"/>
      </c>
      <c r="DK29" s="1">
        <f t="shared" si="66"/>
      </c>
      <c r="DL29" s="1">
        <f t="shared" si="67"/>
      </c>
      <c r="DM29" s="1">
        <f ca="1" t="shared" si="167"/>
      </c>
      <c r="DN29" s="1">
        <f t="shared" si="68"/>
      </c>
      <c r="DO29" s="1">
        <f t="shared" si="69"/>
      </c>
      <c r="DP29" s="1">
        <f ca="1" t="shared" si="168"/>
      </c>
      <c r="DQ29" s="1">
        <f t="shared" si="70"/>
      </c>
      <c r="DR29" s="1">
        <f t="shared" si="71"/>
      </c>
      <c r="DS29" s="1">
        <f ca="1" t="shared" si="169"/>
      </c>
      <c r="DT29" s="1">
        <f t="shared" si="72"/>
      </c>
      <c r="DU29" s="1">
        <f t="shared" si="73"/>
      </c>
      <c r="DV29" s="1">
        <f ca="1" t="shared" si="170"/>
      </c>
      <c r="DW29" s="1">
        <f t="shared" si="74"/>
      </c>
      <c r="DX29" s="1">
        <f t="shared" si="75"/>
      </c>
      <c r="DY29" s="1">
        <f ca="1" t="shared" si="171"/>
      </c>
      <c r="DZ29" s="1">
        <f t="shared" si="76"/>
      </c>
      <c r="EA29" s="1">
        <f t="shared" si="77"/>
      </c>
      <c r="EB29" s="1">
        <f ca="1" t="shared" si="172"/>
      </c>
      <c r="EC29" s="1">
        <f t="shared" si="78"/>
      </c>
      <c r="ED29" s="1">
        <f t="shared" si="79"/>
      </c>
      <c r="EE29" s="1">
        <f ca="1" t="shared" si="173"/>
      </c>
      <c r="EF29" s="1">
        <f t="shared" si="80"/>
      </c>
      <c r="EG29" s="1">
        <f t="shared" si="81"/>
      </c>
      <c r="EH29" s="1">
        <f ca="1" t="shared" si="174"/>
      </c>
      <c r="EI29" s="1">
        <f t="shared" si="82"/>
      </c>
      <c r="EJ29" s="1">
        <f t="shared" si="83"/>
      </c>
      <c r="EK29" s="1">
        <f ca="1" t="shared" si="175"/>
      </c>
      <c r="EL29" s="1">
        <f t="shared" si="84"/>
      </c>
      <c r="EM29" s="1">
        <f t="shared" si="85"/>
      </c>
      <c r="EN29" s="1">
        <f ca="1" t="shared" si="176"/>
      </c>
      <c r="EO29" s="1">
        <f t="shared" si="86"/>
      </c>
      <c r="EP29" s="1">
        <f t="shared" si="87"/>
      </c>
      <c r="EQ29" s="1">
        <f ca="1" t="shared" si="177"/>
      </c>
      <c r="ER29" s="1">
        <f t="shared" si="88"/>
      </c>
      <c r="ES29" s="1">
        <f t="shared" si="89"/>
      </c>
      <c r="ET29" s="1">
        <f ca="1" t="shared" si="178"/>
      </c>
      <c r="EU29" s="1">
        <f t="shared" si="90"/>
      </c>
      <c r="EV29" s="1">
        <f t="shared" si="91"/>
      </c>
      <c r="EW29" s="1">
        <f ca="1" t="shared" si="179"/>
      </c>
      <c r="EX29" s="1">
        <f t="shared" si="92"/>
      </c>
      <c r="EY29" s="1">
        <f t="shared" si="93"/>
      </c>
      <c r="EZ29" s="1">
        <f ca="1" t="shared" si="180"/>
      </c>
      <c r="FA29" s="1">
        <f t="shared" si="94"/>
      </c>
      <c r="FB29" s="1">
        <f t="shared" si="95"/>
      </c>
      <c r="FC29" s="1">
        <f ca="1" t="shared" si="181"/>
      </c>
      <c r="FD29" s="1">
        <f t="shared" si="96"/>
      </c>
      <c r="FE29" s="1">
        <f t="shared" si="97"/>
      </c>
      <c r="FF29" s="1">
        <f ca="1" t="shared" si="182"/>
      </c>
      <c r="FG29" s="1">
        <f t="shared" si="98"/>
      </c>
      <c r="FH29" s="1">
        <f t="shared" si="99"/>
      </c>
      <c r="FI29" s="1">
        <f ca="1" t="shared" si="183"/>
      </c>
      <c r="FJ29" s="1">
        <f t="shared" si="100"/>
      </c>
      <c r="FK29" s="1">
        <f t="shared" si="101"/>
      </c>
      <c r="FL29" s="1">
        <f ca="1" t="shared" si="184"/>
      </c>
      <c r="FM29" s="1">
        <f t="shared" si="102"/>
      </c>
      <c r="FN29" s="1">
        <f t="shared" si="103"/>
      </c>
      <c r="FO29" s="1">
        <f ca="1" t="shared" si="185"/>
      </c>
      <c r="FP29" s="1">
        <f t="shared" si="104"/>
      </c>
      <c r="FQ29" s="1">
        <f t="shared" si="105"/>
      </c>
      <c r="FR29" s="1">
        <f ca="1" t="shared" si="186"/>
      </c>
      <c r="FS29" s="1">
        <f t="shared" si="106"/>
      </c>
      <c r="FT29" s="1">
        <f t="shared" si="107"/>
      </c>
      <c r="FU29" s="1">
        <f ca="1" t="shared" si="187"/>
      </c>
      <c r="FV29" s="1">
        <f t="shared" si="108"/>
      </c>
      <c r="FW29" s="1">
        <f t="shared" si="109"/>
      </c>
      <c r="FX29" s="1">
        <f ca="1" t="shared" si="188"/>
      </c>
      <c r="FY29" s="1">
        <f t="shared" si="110"/>
      </c>
      <c r="FZ29" s="1">
        <f t="shared" si="111"/>
      </c>
      <c r="GA29" s="1">
        <f ca="1" t="shared" si="189"/>
      </c>
      <c r="GB29" s="1">
        <f t="shared" si="112"/>
      </c>
      <c r="GC29" s="1">
        <f t="shared" si="113"/>
      </c>
      <c r="GD29" s="1">
        <f ca="1" t="shared" si="190"/>
      </c>
      <c r="GE29" s="1">
        <f t="shared" si="114"/>
      </c>
      <c r="GF29" s="1">
        <f t="shared" si="115"/>
      </c>
      <c r="GG29" s="1">
        <f ca="1" t="shared" si="191"/>
      </c>
      <c r="GH29" s="1">
        <f t="shared" si="116"/>
      </c>
      <c r="GI29" s="1">
        <f t="shared" si="117"/>
      </c>
      <c r="GJ29" s="1">
        <f ca="1" t="shared" si="192"/>
      </c>
      <c r="GK29" s="1">
        <f t="shared" si="118"/>
      </c>
      <c r="GL29" s="1">
        <f t="shared" si="119"/>
      </c>
      <c r="GM29" s="1">
        <f ca="1" t="shared" si="193"/>
      </c>
      <c r="GN29" s="1">
        <f t="shared" si="120"/>
      </c>
      <c r="GO29" s="1">
        <f t="shared" si="121"/>
      </c>
      <c r="GP29" s="1">
        <f ca="1" t="shared" si="194"/>
      </c>
      <c r="GQ29" s="1">
        <f t="shared" si="122"/>
      </c>
      <c r="GR29" s="1">
        <f t="shared" si="123"/>
      </c>
      <c r="GS29" s="1">
        <f ca="1" t="shared" si="195"/>
      </c>
      <c r="GT29" s="1">
        <f t="shared" si="124"/>
      </c>
      <c r="GU29" s="1">
        <f t="shared" si="125"/>
      </c>
      <c r="GV29" s="1">
        <f ca="1" t="shared" si="196"/>
      </c>
      <c r="GW29" s="1">
        <f t="shared" si="126"/>
      </c>
      <c r="GX29" s="1">
        <f t="shared" si="127"/>
      </c>
      <c r="GY29" s="1">
        <f ca="1" t="shared" si="197"/>
      </c>
      <c r="GZ29" s="1">
        <f t="shared" si="128"/>
      </c>
      <c r="HA29" s="1">
        <f t="shared" si="129"/>
      </c>
    </row>
    <row r="30" spans="6:209" ht="15">
      <c r="F30" s="139" t="s">
        <v>222</v>
      </c>
      <c r="G30" s="9">
        <f ca="1" t="shared" si="130"/>
        <v>0</v>
      </c>
      <c r="H30">
        <f t="shared" si="131"/>
        <v>0</v>
      </c>
      <c r="I30">
        <f t="shared" si="132"/>
      </c>
      <c r="J30" s="175"/>
      <c r="K30" s="175" t="s">
        <v>296</v>
      </c>
      <c r="L30" s="175"/>
      <c r="M30" s="176" t="s">
        <v>76</v>
      </c>
      <c r="N30">
        <v>86</v>
      </c>
      <c r="O30" s="1">
        <f ca="1" t="shared" si="133"/>
      </c>
      <c r="P30" s="1">
        <f t="shared" si="0"/>
      </c>
      <c r="Q30" s="1">
        <f t="shared" si="1"/>
      </c>
      <c r="R30" s="1">
        <f ca="1" t="shared" si="134"/>
      </c>
      <c r="S30" s="1">
        <f t="shared" si="2"/>
      </c>
      <c r="T30" s="1">
        <f t="shared" si="3"/>
      </c>
      <c r="U30" s="1">
        <f ca="1" t="shared" si="135"/>
      </c>
      <c r="V30" s="1">
        <f t="shared" si="4"/>
      </c>
      <c r="W30" s="1">
        <f t="shared" si="5"/>
      </c>
      <c r="X30" s="1">
        <f ca="1" t="shared" si="136"/>
      </c>
      <c r="Y30" s="1">
        <f t="shared" si="6"/>
      </c>
      <c r="Z30" s="1">
        <f t="shared" si="7"/>
      </c>
      <c r="AA30" s="1">
        <f ca="1" t="shared" si="137"/>
      </c>
      <c r="AB30" s="1">
        <f t="shared" si="8"/>
      </c>
      <c r="AC30" s="1">
        <f t="shared" si="9"/>
      </c>
      <c r="AD30" s="1">
        <f ca="1" t="shared" si="138"/>
      </c>
      <c r="AE30" s="1">
        <f t="shared" si="10"/>
      </c>
      <c r="AF30" s="1">
        <f t="shared" si="11"/>
      </c>
      <c r="AG30" s="1">
        <f ca="1" t="shared" si="139"/>
      </c>
      <c r="AH30" s="1">
        <f t="shared" si="12"/>
      </c>
      <c r="AI30" s="1">
        <f t="shared" si="13"/>
      </c>
      <c r="AJ30" s="1">
        <f ca="1" t="shared" si="140"/>
      </c>
      <c r="AK30" s="1">
        <f t="shared" si="14"/>
      </c>
      <c r="AL30" s="1">
        <f t="shared" si="15"/>
      </c>
      <c r="AM30" s="1">
        <f ca="1" t="shared" si="141"/>
      </c>
      <c r="AN30" s="1">
        <f t="shared" si="16"/>
      </c>
      <c r="AO30" s="1">
        <f t="shared" si="17"/>
      </c>
      <c r="AP30" s="1">
        <f ca="1" t="shared" si="142"/>
      </c>
      <c r="AQ30" s="1">
        <f t="shared" si="18"/>
      </c>
      <c r="AR30" s="1">
        <f t="shared" si="19"/>
      </c>
      <c r="AS30" s="1">
        <f ca="1" t="shared" si="143"/>
      </c>
      <c r="AT30" s="1">
        <f t="shared" si="20"/>
      </c>
      <c r="AU30" s="1">
        <f t="shared" si="21"/>
      </c>
      <c r="AV30" s="1">
        <f ca="1" t="shared" si="144"/>
      </c>
      <c r="AW30" s="1">
        <f t="shared" si="22"/>
      </c>
      <c r="AX30" s="1">
        <f t="shared" si="23"/>
      </c>
      <c r="AY30" s="1">
        <f ca="1" t="shared" si="145"/>
      </c>
      <c r="AZ30" s="1">
        <f t="shared" si="24"/>
      </c>
      <c r="BA30" s="1">
        <f t="shared" si="25"/>
      </c>
      <c r="BB30" s="1">
        <f ca="1" t="shared" si="146"/>
      </c>
      <c r="BC30" s="1">
        <f t="shared" si="26"/>
      </c>
      <c r="BD30" s="1">
        <f t="shared" si="27"/>
      </c>
      <c r="BE30" s="1">
        <f ca="1" t="shared" si="147"/>
      </c>
      <c r="BF30" s="1">
        <f t="shared" si="28"/>
      </c>
      <c r="BG30" s="1">
        <f t="shared" si="29"/>
      </c>
      <c r="BH30" s="1">
        <f ca="1" t="shared" si="148"/>
      </c>
      <c r="BI30" s="1">
        <f t="shared" si="30"/>
      </c>
      <c r="BJ30" s="1">
        <f t="shared" si="31"/>
      </c>
      <c r="BK30" s="1">
        <f ca="1" t="shared" si="149"/>
      </c>
      <c r="BL30" s="1">
        <f t="shared" si="32"/>
      </c>
      <c r="BM30" s="1">
        <f t="shared" si="33"/>
      </c>
      <c r="BN30" s="1">
        <f ca="1" t="shared" si="150"/>
      </c>
      <c r="BO30" s="1">
        <f t="shared" si="34"/>
      </c>
      <c r="BP30" s="1">
        <f t="shared" si="35"/>
      </c>
      <c r="BQ30" s="1">
        <f ca="1" t="shared" si="151"/>
      </c>
      <c r="BR30" s="1">
        <f t="shared" si="36"/>
      </c>
      <c r="BS30" s="1">
        <f t="shared" si="37"/>
      </c>
      <c r="BT30" s="1">
        <f ca="1" t="shared" si="152"/>
      </c>
      <c r="BU30" s="1">
        <f t="shared" si="38"/>
      </c>
      <c r="BV30" s="1">
        <f t="shared" si="39"/>
      </c>
      <c r="BW30" s="1">
        <f ca="1" t="shared" si="153"/>
      </c>
      <c r="BX30" s="1">
        <f t="shared" si="40"/>
      </c>
      <c r="BY30" s="1">
        <f t="shared" si="41"/>
      </c>
      <c r="BZ30" s="1">
        <f ca="1" t="shared" si="154"/>
      </c>
      <c r="CA30" s="1">
        <f t="shared" si="42"/>
      </c>
      <c r="CB30" s="1">
        <f t="shared" si="43"/>
      </c>
      <c r="CC30" s="1">
        <f ca="1" t="shared" si="155"/>
      </c>
      <c r="CD30" s="1">
        <f t="shared" si="44"/>
      </c>
      <c r="CE30" s="1">
        <f t="shared" si="45"/>
      </c>
      <c r="CF30" s="1">
        <f ca="1" t="shared" si="156"/>
      </c>
      <c r="CG30" s="1">
        <f t="shared" si="46"/>
      </c>
      <c r="CH30" s="1">
        <f t="shared" si="47"/>
      </c>
      <c r="CI30" s="1">
        <f ca="1" t="shared" si="157"/>
      </c>
      <c r="CJ30" s="1">
        <f t="shared" si="48"/>
      </c>
      <c r="CK30" s="1">
        <f t="shared" si="49"/>
      </c>
      <c r="CL30" s="1">
        <f ca="1" t="shared" si="158"/>
      </c>
      <c r="CM30" s="1">
        <f t="shared" si="50"/>
      </c>
      <c r="CN30" s="1">
        <f t="shared" si="51"/>
      </c>
      <c r="CO30" s="1">
        <f ca="1" t="shared" si="159"/>
      </c>
      <c r="CP30" s="1">
        <f t="shared" si="52"/>
      </c>
      <c r="CQ30" s="1">
        <f t="shared" si="53"/>
      </c>
      <c r="CR30" s="1">
        <f ca="1" t="shared" si="160"/>
      </c>
      <c r="CS30" s="1">
        <f t="shared" si="54"/>
      </c>
      <c r="CT30" s="1">
        <f t="shared" si="55"/>
      </c>
      <c r="CU30" s="1">
        <f ca="1" t="shared" si="161"/>
      </c>
      <c r="CV30" s="1">
        <f t="shared" si="56"/>
      </c>
      <c r="CW30" s="1">
        <f t="shared" si="57"/>
      </c>
      <c r="CX30" s="1">
        <f ca="1" t="shared" si="162"/>
      </c>
      <c r="CY30" s="1">
        <f t="shared" si="58"/>
      </c>
      <c r="CZ30" s="1">
        <f t="shared" si="59"/>
      </c>
      <c r="DA30" s="1">
        <f ca="1" t="shared" si="163"/>
      </c>
      <c r="DB30" s="1">
        <f t="shared" si="60"/>
      </c>
      <c r="DC30" s="1">
        <f t="shared" si="61"/>
      </c>
      <c r="DD30" s="1">
        <f ca="1" t="shared" si="164"/>
      </c>
      <c r="DE30" s="1">
        <f t="shared" si="62"/>
      </c>
      <c r="DF30" s="1">
        <f t="shared" si="63"/>
      </c>
      <c r="DG30" s="1">
        <f ca="1" t="shared" si="165"/>
      </c>
      <c r="DH30" s="1">
        <f t="shared" si="64"/>
      </c>
      <c r="DI30" s="1">
        <f t="shared" si="65"/>
      </c>
      <c r="DJ30" s="1">
        <f ca="1" t="shared" si="166"/>
      </c>
      <c r="DK30" s="1">
        <f t="shared" si="66"/>
      </c>
      <c r="DL30" s="1">
        <f t="shared" si="67"/>
      </c>
      <c r="DM30" s="1">
        <f ca="1" t="shared" si="167"/>
      </c>
      <c r="DN30" s="1">
        <f t="shared" si="68"/>
      </c>
      <c r="DO30" s="1">
        <f t="shared" si="69"/>
      </c>
      <c r="DP30" s="1">
        <f ca="1" t="shared" si="168"/>
      </c>
      <c r="DQ30" s="1">
        <f t="shared" si="70"/>
      </c>
      <c r="DR30" s="1">
        <f t="shared" si="71"/>
      </c>
      <c r="DS30" s="1">
        <f ca="1" t="shared" si="169"/>
      </c>
      <c r="DT30" s="1">
        <f t="shared" si="72"/>
      </c>
      <c r="DU30" s="1">
        <f t="shared" si="73"/>
      </c>
      <c r="DV30" s="1">
        <f ca="1" t="shared" si="170"/>
      </c>
      <c r="DW30" s="1">
        <f t="shared" si="74"/>
      </c>
      <c r="DX30" s="1">
        <f t="shared" si="75"/>
      </c>
      <c r="DY30" s="1">
        <f ca="1" t="shared" si="171"/>
      </c>
      <c r="DZ30" s="1">
        <f t="shared" si="76"/>
      </c>
      <c r="EA30" s="1">
        <f t="shared" si="77"/>
      </c>
      <c r="EB30" s="1">
        <f ca="1" t="shared" si="172"/>
      </c>
      <c r="EC30" s="1">
        <f t="shared" si="78"/>
      </c>
      <c r="ED30" s="1">
        <f t="shared" si="79"/>
      </c>
      <c r="EE30" s="1">
        <f ca="1" t="shared" si="173"/>
      </c>
      <c r="EF30" s="1">
        <f t="shared" si="80"/>
      </c>
      <c r="EG30" s="1">
        <f t="shared" si="81"/>
      </c>
      <c r="EH30" s="1">
        <f ca="1" t="shared" si="174"/>
      </c>
      <c r="EI30" s="1">
        <f t="shared" si="82"/>
      </c>
      <c r="EJ30" s="1">
        <f t="shared" si="83"/>
      </c>
      <c r="EK30" s="1">
        <f ca="1" t="shared" si="175"/>
      </c>
      <c r="EL30" s="1">
        <f t="shared" si="84"/>
      </c>
      <c r="EM30" s="1">
        <f t="shared" si="85"/>
      </c>
      <c r="EN30" s="1">
        <f ca="1" t="shared" si="176"/>
      </c>
      <c r="EO30" s="1">
        <f t="shared" si="86"/>
      </c>
      <c r="EP30" s="1">
        <f t="shared" si="87"/>
      </c>
      <c r="EQ30" s="1">
        <f ca="1" t="shared" si="177"/>
      </c>
      <c r="ER30" s="1">
        <f t="shared" si="88"/>
      </c>
      <c r="ES30" s="1">
        <f t="shared" si="89"/>
      </c>
      <c r="ET30" s="1">
        <f ca="1" t="shared" si="178"/>
      </c>
      <c r="EU30" s="1">
        <f t="shared" si="90"/>
      </c>
      <c r="EV30" s="1">
        <f t="shared" si="91"/>
      </c>
      <c r="EW30" s="1">
        <f ca="1" t="shared" si="179"/>
      </c>
      <c r="EX30" s="1">
        <f t="shared" si="92"/>
      </c>
      <c r="EY30" s="1">
        <f t="shared" si="93"/>
      </c>
      <c r="EZ30" s="1">
        <f ca="1" t="shared" si="180"/>
      </c>
      <c r="FA30" s="1">
        <f t="shared" si="94"/>
      </c>
      <c r="FB30" s="1">
        <f t="shared" si="95"/>
      </c>
      <c r="FC30" s="1">
        <f ca="1" t="shared" si="181"/>
      </c>
      <c r="FD30" s="1">
        <f t="shared" si="96"/>
      </c>
      <c r="FE30" s="1">
        <f t="shared" si="97"/>
      </c>
      <c r="FF30" s="1">
        <f ca="1" t="shared" si="182"/>
      </c>
      <c r="FG30" s="1">
        <f t="shared" si="98"/>
      </c>
      <c r="FH30" s="1">
        <f t="shared" si="99"/>
      </c>
      <c r="FI30" s="1">
        <f ca="1" t="shared" si="183"/>
      </c>
      <c r="FJ30" s="1">
        <f t="shared" si="100"/>
      </c>
      <c r="FK30" s="1">
        <f t="shared" si="101"/>
      </c>
      <c r="FL30" s="1">
        <f ca="1" t="shared" si="184"/>
      </c>
      <c r="FM30" s="1">
        <f t="shared" si="102"/>
      </c>
      <c r="FN30" s="1">
        <f t="shared" si="103"/>
      </c>
      <c r="FO30" s="1">
        <f ca="1" t="shared" si="185"/>
      </c>
      <c r="FP30" s="1">
        <f t="shared" si="104"/>
      </c>
      <c r="FQ30" s="1">
        <f t="shared" si="105"/>
      </c>
      <c r="FR30" s="1">
        <f ca="1" t="shared" si="186"/>
      </c>
      <c r="FS30" s="1">
        <f t="shared" si="106"/>
      </c>
      <c r="FT30" s="1">
        <f t="shared" si="107"/>
      </c>
      <c r="FU30" s="1">
        <f ca="1" t="shared" si="187"/>
      </c>
      <c r="FV30" s="1">
        <f t="shared" si="108"/>
      </c>
      <c r="FW30" s="1">
        <f t="shared" si="109"/>
      </c>
      <c r="FX30" s="1">
        <f ca="1" t="shared" si="188"/>
      </c>
      <c r="FY30" s="1">
        <f t="shared" si="110"/>
      </c>
      <c r="FZ30" s="1">
        <f t="shared" si="111"/>
      </c>
      <c r="GA30" s="1">
        <f ca="1" t="shared" si="189"/>
      </c>
      <c r="GB30" s="1">
        <f t="shared" si="112"/>
      </c>
      <c r="GC30" s="1">
        <f t="shared" si="113"/>
      </c>
      <c r="GD30" s="1">
        <f ca="1" t="shared" si="190"/>
      </c>
      <c r="GE30" s="1">
        <f t="shared" si="114"/>
      </c>
      <c r="GF30" s="1">
        <f t="shared" si="115"/>
      </c>
      <c r="GG30" s="1">
        <f ca="1" t="shared" si="191"/>
      </c>
      <c r="GH30" s="1">
        <f t="shared" si="116"/>
      </c>
      <c r="GI30" s="1">
        <f t="shared" si="117"/>
      </c>
      <c r="GJ30" s="1">
        <f ca="1" t="shared" si="192"/>
      </c>
      <c r="GK30" s="1">
        <f t="shared" si="118"/>
      </c>
      <c r="GL30" s="1">
        <f t="shared" si="119"/>
      </c>
      <c r="GM30" s="1">
        <f ca="1" t="shared" si="193"/>
      </c>
      <c r="GN30" s="1">
        <f t="shared" si="120"/>
      </c>
      <c r="GO30" s="1">
        <f t="shared" si="121"/>
      </c>
      <c r="GP30" s="1">
        <f ca="1" t="shared" si="194"/>
      </c>
      <c r="GQ30" s="1">
        <f t="shared" si="122"/>
      </c>
      <c r="GR30" s="1">
        <f t="shared" si="123"/>
      </c>
      <c r="GS30" s="1">
        <f ca="1" t="shared" si="195"/>
      </c>
      <c r="GT30" s="1">
        <f t="shared" si="124"/>
      </c>
      <c r="GU30" s="1">
        <f t="shared" si="125"/>
      </c>
      <c r="GV30" s="1">
        <f ca="1" t="shared" si="196"/>
      </c>
      <c r="GW30" s="1">
        <f t="shared" si="126"/>
      </c>
      <c r="GX30" s="1">
        <f t="shared" si="127"/>
      </c>
      <c r="GY30" s="1">
        <f ca="1" t="shared" si="197"/>
      </c>
      <c r="GZ30" s="1">
        <f t="shared" si="128"/>
      </c>
      <c r="HA30" s="1">
        <f t="shared" si="129"/>
      </c>
    </row>
    <row r="31" spans="1:209" ht="15">
      <c r="A31" t="s">
        <v>241</v>
      </c>
      <c r="C31">
        <f>COUNTIF('Chapter Confirmation'!$F$14:$F$63,DropDown!A31)</f>
        <v>0</v>
      </c>
      <c r="F31" s="147" t="s">
        <v>223</v>
      </c>
      <c r="G31" s="9">
        <f ca="1" t="shared" si="130"/>
        <v>0</v>
      </c>
      <c r="H31">
        <f t="shared" si="131"/>
        <v>0</v>
      </c>
      <c r="I31">
        <f t="shared" si="132"/>
      </c>
      <c r="J31" s="175"/>
      <c r="K31" s="175" t="s">
        <v>296</v>
      </c>
      <c r="L31" s="175"/>
      <c r="M31" s="176" t="s">
        <v>76</v>
      </c>
      <c r="N31">
        <v>89</v>
      </c>
      <c r="O31" s="1">
        <f ca="1" t="shared" si="133"/>
      </c>
      <c r="P31" s="1">
        <f t="shared" si="0"/>
      </c>
      <c r="Q31" s="1">
        <f t="shared" si="1"/>
      </c>
      <c r="R31" s="1">
        <f ca="1" t="shared" si="134"/>
      </c>
      <c r="S31" s="1">
        <f t="shared" si="2"/>
      </c>
      <c r="T31" s="1">
        <f t="shared" si="3"/>
      </c>
      <c r="U31" s="1">
        <f ca="1" t="shared" si="135"/>
      </c>
      <c r="V31" s="1">
        <f t="shared" si="4"/>
      </c>
      <c r="W31" s="1">
        <f t="shared" si="5"/>
      </c>
      <c r="X31" s="1">
        <f ca="1" t="shared" si="136"/>
      </c>
      <c r="Y31" s="1">
        <f t="shared" si="6"/>
      </c>
      <c r="Z31" s="1">
        <f t="shared" si="7"/>
      </c>
      <c r="AA31" s="1">
        <f ca="1" t="shared" si="137"/>
      </c>
      <c r="AB31" s="1">
        <f t="shared" si="8"/>
      </c>
      <c r="AC31" s="1">
        <f t="shared" si="9"/>
      </c>
      <c r="AD31" s="1">
        <f ca="1" t="shared" si="138"/>
      </c>
      <c r="AE31" s="1">
        <f t="shared" si="10"/>
      </c>
      <c r="AF31" s="1">
        <f t="shared" si="11"/>
      </c>
      <c r="AG31" s="1">
        <f ca="1" t="shared" si="139"/>
      </c>
      <c r="AH31" s="1">
        <f t="shared" si="12"/>
      </c>
      <c r="AI31" s="1">
        <f t="shared" si="13"/>
      </c>
      <c r="AJ31" s="1">
        <f ca="1" t="shared" si="140"/>
      </c>
      <c r="AK31" s="1">
        <f t="shared" si="14"/>
      </c>
      <c r="AL31" s="1">
        <f t="shared" si="15"/>
      </c>
      <c r="AM31" s="1">
        <f ca="1" t="shared" si="141"/>
      </c>
      <c r="AN31" s="1">
        <f t="shared" si="16"/>
      </c>
      <c r="AO31" s="1">
        <f t="shared" si="17"/>
      </c>
      <c r="AP31" s="1">
        <f ca="1" t="shared" si="142"/>
      </c>
      <c r="AQ31" s="1">
        <f t="shared" si="18"/>
      </c>
      <c r="AR31" s="1">
        <f t="shared" si="19"/>
      </c>
      <c r="AS31" s="1">
        <f ca="1" t="shared" si="143"/>
      </c>
      <c r="AT31" s="1">
        <f t="shared" si="20"/>
      </c>
      <c r="AU31" s="1">
        <f t="shared" si="21"/>
      </c>
      <c r="AV31" s="1">
        <f ca="1" t="shared" si="144"/>
      </c>
      <c r="AW31" s="1">
        <f t="shared" si="22"/>
      </c>
      <c r="AX31" s="1">
        <f t="shared" si="23"/>
      </c>
      <c r="AY31" s="1">
        <f ca="1" t="shared" si="145"/>
      </c>
      <c r="AZ31" s="1">
        <f t="shared" si="24"/>
      </c>
      <c r="BA31" s="1">
        <f t="shared" si="25"/>
      </c>
      <c r="BB31" s="1">
        <f ca="1" t="shared" si="146"/>
      </c>
      <c r="BC31" s="1">
        <f t="shared" si="26"/>
      </c>
      <c r="BD31" s="1">
        <f t="shared" si="27"/>
      </c>
      <c r="BE31" s="1">
        <f ca="1" t="shared" si="147"/>
      </c>
      <c r="BF31" s="1">
        <f t="shared" si="28"/>
      </c>
      <c r="BG31" s="1">
        <f t="shared" si="29"/>
      </c>
      <c r="BH31" s="1">
        <f ca="1" t="shared" si="148"/>
      </c>
      <c r="BI31" s="1">
        <f t="shared" si="30"/>
      </c>
      <c r="BJ31" s="1">
        <f t="shared" si="31"/>
      </c>
      <c r="BK31" s="1">
        <f ca="1" t="shared" si="149"/>
      </c>
      <c r="BL31" s="1">
        <f t="shared" si="32"/>
      </c>
      <c r="BM31" s="1">
        <f t="shared" si="33"/>
      </c>
      <c r="BN31" s="1">
        <f ca="1" t="shared" si="150"/>
      </c>
      <c r="BO31" s="1">
        <f t="shared" si="34"/>
      </c>
      <c r="BP31" s="1">
        <f t="shared" si="35"/>
      </c>
      <c r="BQ31" s="1">
        <f ca="1" t="shared" si="151"/>
      </c>
      <c r="BR31" s="1">
        <f t="shared" si="36"/>
      </c>
      <c r="BS31" s="1">
        <f t="shared" si="37"/>
      </c>
      <c r="BT31" s="1">
        <f ca="1" t="shared" si="152"/>
      </c>
      <c r="BU31" s="1">
        <f t="shared" si="38"/>
      </c>
      <c r="BV31" s="1">
        <f t="shared" si="39"/>
      </c>
      <c r="BW31" s="1">
        <f ca="1" t="shared" si="153"/>
      </c>
      <c r="BX31" s="1">
        <f t="shared" si="40"/>
      </c>
      <c r="BY31" s="1">
        <f t="shared" si="41"/>
      </c>
      <c r="BZ31" s="1">
        <f ca="1" t="shared" si="154"/>
      </c>
      <c r="CA31" s="1">
        <f t="shared" si="42"/>
      </c>
      <c r="CB31" s="1">
        <f t="shared" si="43"/>
      </c>
      <c r="CC31" s="1">
        <f ca="1" t="shared" si="155"/>
      </c>
      <c r="CD31" s="1">
        <f t="shared" si="44"/>
      </c>
      <c r="CE31" s="1">
        <f t="shared" si="45"/>
      </c>
      <c r="CF31" s="1">
        <f ca="1" t="shared" si="156"/>
      </c>
      <c r="CG31" s="1">
        <f t="shared" si="46"/>
      </c>
      <c r="CH31" s="1">
        <f t="shared" si="47"/>
      </c>
      <c r="CI31" s="1">
        <f ca="1" t="shared" si="157"/>
      </c>
      <c r="CJ31" s="1">
        <f t="shared" si="48"/>
      </c>
      <c r="CK31" s="1">
        <f t="shared" si="49"/>
      </c>
      <c r="CL31" s="1">
        <f ca="1" t="shared" si="158"/>
      </c>
      <c r="CM31" s="1">
        <f t="shared" si="50"/>
      </c>
      <c r="CN31" s="1">
        <f t="shared" si="51"/>
      </c>
      <c r="CO31" s="1">
        <f ca="1" t="shared" si="159"/>
      </c>
      <c r="CP31" s="1">
        <f t="shared" si="52"/>
      </c>
      <c r="CQ31" s="1">
        <f t="shared" si="53"/>
      </c>
      <c r="CR31" s="1">
        <f ca="1" t="shared" si="160"/>
      </c>
      <c r="CS31" s="1">
        <f t="shared" si="54"/>
      </c>
      <c r="CT31" s="1">
        <f t="shared" si="55"/>
      </c>
      <c r="CU31" s="1">
        <f ca="1" t="shared" si="161"/>
      </c>
      <c r="CV31" s="1">
        <f t="shared" si="56"/>
      </c>
      <c r="CW31" s="1">
        <f t="shared" si="57"/>
      </c>
      <c r="CX31" s="1">
        <f ca="1" t="shared" si="162"/>
      </c>
      <c r="CY31" s="1">
        <f t="shared" si="58"/>
      </c>
      <c r="CZ31" s="1">
        <f t="shared" si="59"/>
      </c>
      <c r="DA31" s="1">
        <f ca="1" t="shared" si="163"/>
      </c>
      <c r="DB31" s="1">
        <f t="shared" si="60"/>
      </c>
      <c r="DC31" s="1">
        <f t="shared" si="61"/>
      </c>
      <c r="DD31" s="1">
        <f ca="1" t="shared" si="164"/>
      </c>
      <c r="DE31" s="1">
        <f t="shared" si="62"/>
      </c>
      <c r="DF31" s="1">
        <f t="shared" si="63"/>
      </c>
      <c r="DG31" s="1">
        <f ca="1" t="shared" si="165"/>
      </c>
      <c r="DH31" s="1">
        <f t="shared" si="64"/>
      </c>
      <c r="DI31" s="1">
        <f t="shared" si="65"/>
      </c>
      <c r="DJ31" s="1">
        <f ca="1" t="shared" si="166"/>
      </c>
      <c r="DK31" s="1">
        <f t="shared" si="66"/>
      </c>
      <c r="DL31" s="1">
        <f t="shared" si="67"/>
      </c>
      <c r="DM31" s="1">
        <f ca="1" t="shared" si="167"/>
      </c>
      <c r="DN31" s="1">
        <f t="shared" si="68"/>
      </c>
      <c r="DO31" s="1">
        <f t="shared" si="69"/>
      </c>
      <c r="DP31" s="1">
        <f ca="1" t="shared" si="168"/>
      </c>
      <c r="DQ31" s="1">
        <f t="shared" si="70"/>
      </c>
      <c r="DR31" s="1">
        <f t="shared" si="71"/>
      </c>
      <c r="DS31" s="1">
        <f ca="1" t="shared" si="169"/>
      </c>
      <c r="DT31" s="1">
        <f t="shared" si="72"/>
      </c>
      <c r="DU31" s="1">
        <f t="shared" si="73"/>
      </c>
      <c r="DV31" s="1">
        <f ca="1" t="shared" si="170"/>
      </c>
      <c r="DW31" s="1">
        <f t="shared" si="74"/>
      </c>
      <c r="DX31" s="1">
        <f t="shared" si="75"/>
      </c>
      <c r="DY31" s="1">
        <f ca="1" t="shared" si="171"/>
      </c>
      <c r="DZ31" s="1">
        <f t="shared" si="76"/>
      </c>
      <c r="EA31" s="1">
        <f t="shared" si="77"/>
      </c>
      <c r="EB31" s="1">
        <f ca="1" t="shared" si="172"/>
      </c>
      <c r="EC31" s="1">
        <f t="shared" si="78"/>
      </c>
      <c r="ED31" s="1">
        <f t="shared" si="79"/>
      </c>
      <c r="EE31" s="1">
        <f ca="1" t="shared" si="173"/>
      </c>
      <c r="EF31" s="1">
        <f t="shared" si="80"/>
      </c>
      <c r="EG31" s="1">
        <f t="shared" si="81"/>
      </c>
      <c r="EH31" s="1">
        <f ca="1" t="shared" si="174"/>
      </c>
      <c r="EI31" s="1">
        <f t="shared" si="82"/>
      </c>
      <c r="EJ31" s="1">
        <f t="shared" si="83"/>
      </c>
      <c r="EK31" s="1">
        <f ca="1" t="shared" si="175"/>
      </c>
      <c r="EL31" s="1">
        <f t="shared" si="84"/>
      </c>
      <c r="EM31" s="1">
        <f t="shared" si="85"/>
      </c>
      <c r="EN31" s="1">
        <f ca="1" t="shared" si="176"/>
      </c>
      <c r="EO31" s="1">
        <f t="shared" si="86"/>
      </c>
      <c r="EP31" s="1">
        <f t="shared" si="87"/>
      </c>
      <c r="EQ31" s="1">
        <f ca="1" t="shared" si="177"/>
      </c>
      <c r="ER31" s="1">
        <f t="shared" si="88"/>
      </c>
      <c r="ES31" s="1">
        <f t="shared" si="89"/>
      </c>
      <c r="ET31" s="1">
        <f ca="1" t="shared" si="178"/>
      </c>
      <c r="EU31" s="1">
        <f t="shared" si="90"/>
      </c>
      <c r="EV31" s="1">
        <f t="shared" si="91"/>
      </c>
      <c r="EW31" s="1">
        <f ca="1" t="shared" si="179"/>
      </c>
      <c r="EX31" s="1">
        <f t="shared" si="92"/>
      </c>
      <c r="EY31" s="1">
        <f t="shared" si="93"/>
      </c>
      <c r="EZ31" s="1">
        <f ca="1" t="shared" si="180"/>
      </c>
      <c r="FA31" s="1">
        <f t="shared" si="94"/>
      </c>
      <c r="FB31" s="1">
        <f t="shared" si="95"/>
      </c>
      <c r="FC31" s="1">
        <f ca="1" t="shared" si="181"/>
      </c>
      <c r="FD31" s="1">
        <f t="shared" si="96"/>
      </c>
      <c r="FE31" s="1">
        <f t="shared" si="97"/>
      </c>
      <c r="FF31" s="1">
        <f ca="1" t="shared" si="182"/>
      </c>
      <c r="FG31" s="1">
        <f t="shared" si="98"/>
      </c>
      <c r="FH31" s="1">
        <f t="shared" si="99"/>
      </c>
      <c r="FI31" s="1">
        <f ca="1" t="shared" si="183"/>
      </c>
      <c r="FJ31" s="1">
        <f t="shared" si="100"/>
      </c>
      <c r="FK31" s="1">
        <f t="shared" si="101"/>
      </c>
      <c r="FL31" s="1">
        <f ca="1" t="shared" si="184"/>
      </c>
      <c r="FM31" s="1">
        <f t="shared" si="102"/>
      </c>
      <c r="FN31" s="1">
        <f t="shared" si="103"/>
      </c>
      <c r="FO31" s="1">
        <f ca="1" t="shared" si="185"/>
      </c>
      <c r="FP31" s="1">
        <f t="shared" si="104"/>
      </c>
      <c r="FQ31" s="1">
        <f t="shared" si="105"/>
      </c>
      <c r="FR31" s="1">
        <f ca="1" t="shared" si="186"/>
      </c>
      <c r="FS31" s="1">
        <f t="shared" si="106"/>
      </c>
      <c r="FT31" s="1">
        <f t="shared" si="107"/>
      </c>
      <c r="FU31" s="1">
        <f ca="1" t="shared" si="187"/>
      </c>
      <c r="FV31" s="1">
        <f t="shared" si="108"/>
      </c>
      <c r="FW31" s="1">
        <f t="shared" si="109"/>
      </c>
      <c r="FX31" s="1">
        <f ca="1" t="shared" si="188"/>
      </c>
      <c r="FY31" s="1">
        <f t="shared" si="110"/>
      </c>
      <c r="FZ31" s="1">
        <f t="shared" si="111"/>
      </c>
      <c r="GA31" s="1">
        <f ca="1" t="shared" si="189"/>
      </c>
      <c r="GB31" s="1">
        <f t="shared" si="112"/>
      </c>
      <c r="GC31" s="1">
        <f t="shared" si="113"/>
      </c>
      <c r="GD31" s="1">
        <f ca="1" t="shared" si="190"/>
      </c>
      <c r="GE31" s="1">
        <f t="shared" si="114"/>
      </c>
      <c r="GF31" s="1">
        <f t="shared" si="115"/>
      </c>
      <c r="GG31" s="1">
        <f ca="1" t="shared" si="191"/>
      </c>
      <c r="GH31" s="1">
        <f t="shared" si="116"/>
      </c>
      <c r="GI31" s="1">
        <f t="shared" si="117"/>
      </c>
      <c r="GJ31" s="1">
        <f ca="1" t="shared" si="192"/>
      </c>
      <c r="GK31" s="1">
        <f t="shared" si="118"/>
      </c>
      <c r="GL31" s="1">
        <f t="shared" si="119"/>
      </c>
      <c r="GM31" s="1">
        <f ca="1" t="shared" si="193"/>
      </c>
      <c r="GN31" s="1">
        <f t="shared" si="120"/>
      </c>
      <c r="GO31" s="1">
        <f t="shared" si="121"/>
      </c>
      <c r="GP31" s="1">
        <f ca="1" t="shared" si="194"/>
      </c>
      <c r="GQ31" s="1">
        <f t="shared" si="122"/>
      </c>
      <c r="GR31" s="1">
        <f t="shared" si="123"/>
      </c>
      <c r="GS31" s="1">
        <f ca="1" t="shared" si="195"/>
      </c>
      <c r="GT31" s="1">
        <f t="shared" si="124"/>
      </c>
      <c r="GU31" s="1">
        <f t="shared" si="125"/>
      </c>
      <c r="GV31" s="1">
        <f ca="1" t="shared" si="196"/>
      </c>
      <c r="GW31" s="1">
        <f t="shared" si="126"/>
      </c>
      <c r="GX31" s="1">
        <f t="shared" si="127"/>
      </c>
      <c r="GY31" s="1">
        <f ca="1" t="shared" si="197"/>
      </c>
      <c r="GZ31" s="1">
        <f t="shared" si="128"/>
      </c>
      <c r="HA31" s="1">
        <f t="shared" si="129"/>
      </c>
    </row>
    <row r="32" spans="1:209" ht="15">
      <c r="A32" t="s">
        <v>245</v>
      </c>
      <c r="C32">
        <f>COUNTIF('Chapter Confirmation'!$F$14:$F$63,DropDown!A32)</f>
        <v>0</v>
      </c>
      <c r="F32" s="148" t="s">
        <v>229</v>
      </c>
      <c r="G32" s="9">
        <f ca="1" t="shared" si="130"/>
        <v>0</v>
      </c>
      <c r="H32">
        <f t="shared" si="131"/>
        <v>0</v>
      </c>
      <c r="I32">
        <f t="shared" si="132"/>
      </c>
      <c r="J32" s="175"/>
      <c r="K32" s="175" t="s">
        <v>296</v>
      </c>
      <c r="L32" s="175"/>
      <c r="M32" s="176" t="s">
        <v>76</v>
      </c>
      <c r="N32">
        <v>92</v>
      </c>
      <c r="O32" s="1">
        <f ca="1" t="shared" si="133"/>
      </c>
      <c r="P32" s="1">
        <f t="shared" si="0"/>
      </c>
      <c r="Q32" s="1">
        <f t="shared" si="1"/>
      </c>
      <c r="R32" s="1">
        <f ca="1" t="shared" si="134"/>
      </c>
      <c r="S32" s="1">
        <f t="shared" si="2"/>
      </c>
      <c r="T32" s="1">
        <f t="shared" si="3"/>
      </c>
      <c r="U32" s="1">
        <f ca="1" t="shared" si="135"/>
      </c>
      <c r="V32" s="1">
        <f t="shared" si="4"/>
      </c>
      <c r="W32" s="1">
        <f t="shared" si="5"/>
      </c>
      <c r="X32" s="1">
        <f ca="1" t="shared" si="136"/>
      </c>
      <c r="Y32" s="1">
        <f t="shared" si="6"/>
      </c>
      <c r="Z32" s="1">
        <f t="shared" si="7"/>
      </c>
      <c r="AA32" s="1">
        <f ca="1" t="shared" si="137"/>
      </c>
      <c r="AB32" s="1">
        <f t="shared" si="8"/>
      </c>
      <c r="AC32" s="1">
        <f t="shared" si="9"/>
      </c>
      <c r="AD32" s="1">
        <f ca="1" t="shared" si="138"/>
      </c>
      <c r="AE32" s="1">
        <f t="shared" si="10"/>
      </c>
      <c r="AF32" s="1">
        <f t="shared" si="11"/>
      </c>
      <c r="AG32" s="1">
        <f ca="1" t="shared" si="139"/>
      </c>
      <c r="AH32" s="1">
        <f t="shared" si="12"/>
      </c>
      <c r="AI32" s="1">
        <f t="shared" si="13"/>
      </c>
      <c r="AJ32" s="1">
        <f ca="1" t="shared" si="140"/>
      </c>
      <c r="AK32" s="1">
        <f t="shared" si="14"/>
      </c>
      <c r="AL32" s="1">
        <f t="shared" si="15"/>
      </c>
      <c r="AM32" s="1">
        <f ca="1" t="shared" si="141"/>
      </c>
      <c r="AN32" s="1">
        <f t="shared" si="16"/>
      </c>
      <c r="AO32" s="1">
        <f t="shared" si="17"/>
      </c>
      <c r="AP32" s="1">
        <f ca="1" t="shared" si="142"/>
      </c>
      <c r="AQ32" s="1">
        <f t="shared" si="18"/>
      </c>
      <c r="AR32" s="1">
        <f t="shared" si="19"/>
      </c>
      <c r="AS32" s="1">
        <f ca="1" t="shared" si="143"/>
      </c>
      <c r="AT32" s="1">
        <f t="shared" si="20"/>
      </c>
      <c r="AU32" s="1">
        <f t="shared" si="21"/>
      </c>
      <c r="AV32" s="1">
        <f ca="1" t="shared" si="144"/>
      </c>
      <c r="AW32" s="1">
        <f t="shared" si="22"/>
      </c>
      <c r="AX32" s="1">
        <f t="shared" si="23"/>
      </c>
      <c r="AY32" s="1">
        <f ca="1" t="shared" si="145"/>
      </c>
      <c r="AZ32" s="1">
        <f t="shared" si="24"/>
      </c>
      <c r="BA32" s="1">
        <f t="shared" si="25"/>
      </c>
      <c r="BB32" s="1">
        <f ca="1" t="shared" si="146"/>
      </c>
      <c r="BC32" s="1">
        <f t="shared" si="26"/>
      </c>
      <c r="BD32" s="1">
        <f t="shared" si="27"/>
      </c>
      <c r="BE32" s="1">
        <f ca="1" t="shared" si="147"/>
      </c>
      <c r="BF32" s="1">
        <f t="shared" si="28"/>
      </c>
      <c r="BG32" s="1">
        <f t="shared" si="29"/>
      </c>
      <c r="BH32" s="1">
        <f ca="1" t="shared" si="148"/>
      </c>
      <c r="BI32" s="1">
        <f t="shared" si="30"/>
      </c>
      <c r="BJ32" s="1">
        <f t="shared" si="31"/>
      </c>
      <c r="BK32" s="1">
        <f ca="1" t="shared" si="149"/>
      </c>
      <c r="BL32" s="1">
        <f t="shared" si="32"/>
      </c>
      <c r="BM32" s="1">
        <f t="shared" si="33"/>
      </c>
      <c r="BN32" s="1">
        <f ca="1" t="shared" si="150"/>
      </c>
      <c r="BO32" s="1">
        <f t="shared" si="34"/>
      </c>
      <c r="BP32" s="1">
        <f t="shared" si="35"/>
      </c>
      <c r="BQ32" s="1">
        <f ca="1" t="shared" si="151"/>
      </c>
      <c r="BR32" s="1">
        <f t="shared" si="36"/>
      </c>
      <c r="BS32" s="1">
        <f t="shared" si="37"/>
      </c>
      <c r="BT32" s="1">
        <f ca="1" t="shared" si="152"/>
      </c>
      <c r="BU32" s="1">
        <f t="shared" si="38"/>
      </c>
      <c r="BV32" s="1">
        <f t="shared" si="39"/>
      </c>
      <c r="BW32" s="1">
        <f ca="1" t="shared" si="153"/>
      </c>
      <c r="BX32" s="1">
        <f t="shared" si="40"/>
      </c>
      <c r="BY32" s="1">
        <f t="shared" si="41"/>
      </c>
      <c r="BZ32" s="1">
        <f ca="1" t="shared" si="154"/>
      </c>
      <c r="CA32" s="1">
        <f t="shared" si="42"/>
      </c>
      <c r="CB32" s="1">
        <f t="shared" si="43"/>
      </c>
      <c r="CC32" s="1">
        <f ca="1" t="shared" si="155"/>
      </c>
      <c r="CD32" s="1">
        <f t="shared" si="44"/>
      </c>
      <c r="CE32" s="1">
        <f t="shared" si="45"/>
      </c>
      <c r="CF32" s="1">
        <f ca="1" t="shared" si="156"/>
      </c>
      <c r="CG32" s="1">
        <f t="shared" si="46"/>
      </c>
      <c r="CH32" s="1">
        <f t="shared" si="47"/>
      </c>
      <c r="CI32" s="1">
        <f ca="1" t="shared" si="157"/>
      </c>
      <c r="CJ32" s="1">
        <f t="shared" si="48"/>
      </c>
      <c r="CK32" s="1">
        <f t="shared" si="49"/>
      </c>
      <c r="CL32" s="1">
        <f ca="1" t="shared" si="158"/>
      </c>
      <c r="CM32" s="1">
        <f t="shared" si="50"/>
      </c>
      <c r="CN32" s="1">
        <f t="shared" si="51"/>
      </c>
      <c r="CO32" s="1">
        <f ca="1" t="shared" si="159"/>
      </c>
      <c r="CP32" s="1">
        <f t="shared" si="52"/>
      </c>
      <c r="CQ32" s="1">
        <f t="shared" si="53"/>
      </c>
      <c r="CR32" s="1">
        <f ca="1" t="shared" si="160"/>
      </c>
      <c r="CS32" s="1">
        <f t="shared" si="54"/>
      </c>
      <c r="CT32" s="1">
        <f t="shared" si="55"/>
      </c>
      <c r="CU32" s="1">
        <f ca="1" t="shared" si="161"/>
      </c>
      <c r="CV32" s="1">
        <f t="shared" si="56"/>
      </c>
      <c r="CW32" s="1">
        <f t="shared" si="57"/>
      </c>
      <c r="CX32" s="1">
        <f ca="1" t="shared" si="162"/>
      </c>
      <c r="CY32" s="1">
        <f t="shared" si="58"/>
      </c>
      <c r="CZ32" s="1">
        <f t="shared" si="59"/>
      </c>
      <c r="DA32" s="1">
        <f ca="1" t="shared" si="163"/>
      </c>
      <c r="DB32" s="1">
        <f t="shared" si="60"/>
      </c>
      <c r="DC32" s="1">
        <f t="shared" si="61"/>
      </c>
      <c r="DD32" s="1">
        <f ca="1" t="shared" si="164"/>
      </c>
      <c r="DE32" s="1">
        <f t="shared" si="62"/>
      </c>
      <c r="DF32" s="1">
        <f t="shared" si="63"/>
      </c>
      <c r="DG32" s="1">
        <f ca="1" t="shared" si="165"/>
      </c>
      <c r="DH32" s="1">
        <f t="shared" si="64"/>
      </c>
      <c r="DI32" s="1">
        <f t="shared" si="65"/>
      </c>
      <c r="DJ32" s="1">
        <f ca="1" t="shared" si="166"/>
      </c>
      <c r="DK32" s="1">
        <f t="shared" si="66"/>
      </c>
      <c r="DL32" s="1">
        <f t="shared" si="67"/>
      </c>
      <c r="DM32" s="1">
        <f ca="1" t="shared" si="167"/>
      </c>
      <c r="DN32" s="1">
        <f t="shared" si="68"/>
      </c>
      <c r="DO32" s="1">
        <f t="shared" si="69"/>
      </c>
      <c r="DP32" s="1">
        <f ca="1" t="shared" si="168"/>
      </c>
      <c r="DQ32" s="1">
        <f t="shared" si="70"/>
      </c>
      <c r="DR32" s="1">
        <f t="shared" si="71"/>
      </c>
      <c r="DS32" s="1">
        <f ca="1" t="shared" si="169"/>
      </c>
      <c r="DT32" s="1">
        <f t="shared" si="72"/>
      </c>
      <c r="DU32" s="1">
        <f t="shared" si="73"/>
      </c>
      <c r="DV32" s="1">
        <f ca="1" t="shared" si="170"/>
      </c>
      <c r="DW32" s="1">
        <f t="shared" si="74"/>
      </c>
      <c r="DX32" s="1">
        <f t="shared" si="75"/>
      </c>
      <c r="DY32" s="1">
        <f ca="1" t="shared" si="171"/>
      </c>
      <c r="DZ32" s="1">
        <f t="shared" si="76"/>
      </c>
      <c r="EA32" s="1">
        <f t="shared" si="77"/>
      </c>
      <c r="EB32" s="1">
        <f ca="1" t="shared" si="172"/>
      </c>
      <c r="EC32" s="1">
        <f t="shared" si="78"/>
      </c>
      <c r="ED32" s="1">
        <f t="shared" si="79"/>
      </c>
      <c r="EE32" s="1">
        <f ca="1" t="shared" si="173"/>
      </c>
      <c r="EF32" s="1">
        <f t="shared" si="80"/>
      </c>
      <c r="EG32" s="1">
        <f t="shared" si="81"/>
      </c>
      <c r="EH32" s="1">
        <f ca="1" t="shared" si="174"/>
      </c>
      <c r="EI32" s="1">
        <f t="shared" si="82"/>
      </c>
      <c r="EJ32" s="1">
        <f t="shared" si="83"/>
      </c>
      <c r="EK32" s="1">
        <f ca="1" t="shared" si="175"/>
      </c>
      <c r="EL32" s="1">
        <f t="shared" si="84"/>
      </c>
      <c r="EM32" s="1">
        <f t="shared" si="85"/>
      </c>
      <c r="EN32" s="1">
        <f ca="1" t="shared" si="176"/>
      </c>
      <c r="EO32" s="1">
        <f t="shared" si="86"/>
      </c>
      <c r="EP32" s="1">
        <f t="shared" si="87"/>
      </c>
      <c r="EQ32" s="1">
        <f ca="1" t="shared" si="177"/>
      </c>
      <c r="ER32" s="1">
        <f t="shared" si="88"/>
      </c>
      <c r="ES32" s="1">
        <f t="shared" si="89"/>
      </c>
      <c r="ET32" s="1">
        <f ca="1" t="shared" si="178"/>
      </c>
      <c r="EU32" s="1">
        <f t="shared" si="90"/>
      </c>
      <c r="EV32" s="1">
        <f t="shared" si="91"/>
      </c>
      <c r="EW32" s="1">
        <f ca="1" t="shared" si="179"/>
      </c>
      <c r="EX32" s="1">
        <f t="shared" si="92"/>
      </c>
      <c r="EY32" s="1">
        <f t="shared" si="93"/>
      </c>
      <c r="EZ32" s="1">
        <f ca="1" t="shared" si="180"/>
      </c>
      <c r="FA32" s="1">
        <f t="shared" si="94"/>
      </c>
      <c r="FB32" s="1">
        <f t="shared" si="95"/>
      </c>
      <c r="FC32" s="1">
        <f ca="1" t="shared" si="181"/>
      </c>
      <c r="FD32" s="1">
        <f t="shared" si="96"/>
      </c>
      <c r="FE32" s="1">
        <f t="shared" si="97"/>
      </c>
      <c r="FF32" s="1">
        <f ca="1" t="shared" si="182"/>
      </c>
      <c r="FG32" s="1">
        <f t="shared" si="98"/>
      </c>
      <c r="FH32" s="1">
        <f t="shared" si="99"/>
      </c>
      <c r="FI32" s="1">
        <f ca="1" t="shared" si="183"/>
      </c>
      <c r="FJ32" s="1">
        <f t="shared" si="100"/>
      </c>
      <c r="FK32" s="1">
        <f t="shared" si="101"/>
      </c>
      <c r="FL32" s="1">
        <f ca="1" t="shared" si="184"/>
      </c>
      <c r="FM32" s="1">
        <f t="shared" si="102"/>
      </c>
      <c r="FN32" s="1">
        <f t="shared" si="103"/>
      </c>
      <c r="FO32" s="1">
        <f ca="1" t="shared" si="185"/>
      </c>
      <c r="FP32" s="1">
        <f t="shared" si="104"/>
      </c>
      <c r="FQ32" s="1">
        <f t="shared" si="105"/>
      </c>
      <c r="FR32" s="1">
        <f ca="1" t="shared" si="186"/>
      </c>
      <c r="FS32" s="1">
        <f t="shared" si="106"/>
      </c>
      <c r="FT32" s="1">
        <f t="shared" si="107"/>
      </c>
      <c r="FU32" s="1">
        <f ca="1" t="shared" si="187"/>
      </c>
      <c r="FV32" s="1">
        <f t="shared" si="108"/>
      </c>
      <c r="FW32" s="1">
        <f t="shared" si="109"/>
      </c>
      <c r="FX32" s="1">
        <f ca="1" t="shared" si="188"/>
      </c>
      <c r="FY32" s="1">
        <f t="shared" si="110"/>
      </c>
      <c r="FZ32" s="1">
        <f t="shared" si="111"/>
      </c>
      <c r="GA32" s="1">
        <f ca="1" t="shared" si="189"/>
      </c>
      <c r="GB32" s="1">
        <f t="shared" si="112"/>
      </c>
      <c r="GC32" s="1">
        <f t="shared" si="113"/>
      </c>
      <c r="GD32" s="1">
        <f ca="1" t="shared" si="190"/>
      </c>
      <c r="GE32" s="1">
        <f t="shared" si="114"/>
      </c>
      <c r="GF32" s="1">
        <f t="shared" si="115"/>
      </c>
      <c r="GG32" s="1">
        <f ca="1" t="shared" si="191"/>
      </c>
      <c r="GH32" s="1">
        <f t="shared" si="116"/>
      </c>
      <c r="GI32" s="1">
        <f t="shared" si="117"/>
      </c>
      <c r="GJ32" s="1">
        <f ca="1" t="shared" si="192"/>
      </c>
      <c r="GK32" s="1">
        <f t="shared" si="118"/>
      </c>
      <c r="GL32" s="1">
        <f t="shared" si="119"/>
      </c>
      <c r="GM32" s="1">
        <f ca="1" t="shared" si="193"/>
      </c>
      <c r="GN32" s="1">
        <f t="shared" si="120"/>
      </c>
      <c r="GO32" s="1">
        <f t="shared" si="121"/>
      </c>
      <c r="GP32" s="1">
        <f ca="1" t="shared" si="194"/>
      </c>
      <c r="GQ32" s="1">
        <f t="shared" si="122"/>
      </c>
      <c r="GR32" s="1">
        <f t="shared" si="123"/>
      </c>
      <c r="GS32" s="1">
        <f ca="1" t="shared" si="195"/>
      </c>
      <c r="GT32" s="1">
        <f t="shared" si="124"/>
      </c>
      <c r="GU32" s="1">
        <f t="shared" si="125"/>
      </c>
      <c r="GV32" s="1">
        <f ca="1" t="shared" si="196"/>
      </c>
      <c r="GW32" s="1">
        <f t="shared" si="126"/>
      </c>
      <c r="GX32" s="1">
        <f t="shared" si="127"/>
      </c>
      <c r="GY32" s="1">
        <f ca="1" t="shared" si="197"/>
      </c>
      <c r="GZ32" s="1">
        <f t="shared" si="128"/>
      </c>
      <c r="HA32" s="1">
        <f t="shared" si="129"/>
      </c>
    </row>
    <row r="33" spans="1:209" ht="15">
      <c r="A33" t="s">
        <v>246</v>
      </c>
      <c r="C33">
        <f>COUNTIF('Chapter Confirmation'!$F$14:$F$63,DropDown!A33)</f>
        <v>0</v>
      </c>
      <c r="F33" s="140" t="s">
        <v>233</v>
      </c>
      <c r="G33" s="9">
        <f ca="1" t="shared" si="130"/>
        <v>0</v>
      </c>
      <c r="H33">
        <f t="shared" si="131"/>
        <v>0</v>
      </c>
      <c r="I33">
        <f t="shared" si="132"/>
      </c>
      <c r="J33" s="175"/>
      <c r="K33" s="175" t="s">
        <v>303</v>
      </c>
      <c r="L33" s="175"/>
      <c r="M33" s="176" t="s">
        <v>76</v>
      </c>
      <c r="N33">
        <v>95</v>
      </c>
      <c r="O33" s="1">
        <f ca="1" t="shared" si="133"/>
      </c>
      <c r="P33" s="1">
        <f t="shared" si="0"/>
      </c>
      <c r="Q33" s="1">
        <f t="shared" si="1"/>
      </c>
      <c r="R33" s="1">
        <f ca="1" t="shared" si="134"/>
      </c>
      <c r="S33" s="1">
        <f t="shared" si="2"/>
      </c>
      <c r="T33" s="1">
        <f t="shared" si="3"/>
      </c>
      <c r="U33" s="1">
        <f ca="1" t="shared" si="135"/>
      </c>
      <c r="V33" s="1">
        <f t="shared" si="4"/>
      </c>
      <c r="W33" s="1">
        <f t="shared" si="5"/>
      </c>
      <c r="X33" s="1">
        <f ca="1" t="shared" si="136"/>
      </c>
      <c r="Y33" s="1">
        <f t="shared" si="6"/>
      </c>
      <c r="Z33" s="1">
        <f t="shared" si="7"/>
      </c>
      <c r="AA33" s="1">
        <f ca="1" t="shared" si="137"/>
      </c>
      <c r="AB33" s="1">
        <f t="shared" si="8"/>
      </c>
      <c r="AC33" s="1">
        <f t="shared" si="9"/>
      </c>
      <c r="AD33" s="1">
        <f ca="1" t="shared" si="138"/>
      </c>
      <c r="AE33" s="1">
        <f t="shared" si="10"/>
      </c>
      <c r="AF33" s="1">
        <f t="shared" si="11"/>
      </c>
      <c r="AG33" s="1">
        <f ca="1" t="shared" si="139"/>
      </c>
      <c r="AH33" s="1">
        <f t="shared" si="12"/>
      </c>
      <c r="AI33" s="1">
        <f t="shared" si="13"/>
      </c>
      <c r="AJ33" s="1">
        <f ca="1" t="shared" si="140"/>
      </c>
      <c r="AK33" s="1">
        <f t="shared" si="14"/>
      </c>
      <c r="AL33" s="1">
        <f t="shared" si="15"/>
      </c>
      <c r="AM33" s="1">
        <f ca="1" t="shared" si="141"/>
      </c>
      <c r="AN33" s="1">
        <f t="shared" si="16"/>
      </c>
      <c r="AO33" s="1">
        <f t="shared" si="17"/>
      </c>
      <c r="AP33" s="1">
        <f ca="1" t="shared" si="142"/>
      </c>
      <c r="AQ33" s="1">
        <f t="shared" si="18"/>
      </c>
      <c r="AR33" s="1">
        <f t="shared" si="19"/>
      </c>
      <c r="AS33" s="1">
        <f ca="1" t="shared" si="143"/>
      </c>
      <c r="AT33" s="1">
        <f t="shared" si="20"/>
      </c>
      <c r="AU33" s="1">
        <f t="shared" si="21"/>
      </c>
      <c r="AV33" s="1">
        <f ca="1" t="shared" si="144"/>
      </c>
      <c r="AW33" s="1">
        <f t="shared" si="22"/>
      </c>
      <c r="AX33" s="1">
        <f t="shared" si="23"/>
      </c>
      <c r="AY33" s="1">
        <f ca="1" t="shared" si="145"/>
      </c>
      <c r="AZ33" s="1">
        <f t="shared" si="24"/>
      </c>
      <c r="BA33" s="1">
        <f t="shared" si="25"/>
      </c>
      <c r="BB33" s="1">
        <f ca="1" t="shared" si="146"/>
      </c>
      <c r="BC33" s="1">
        <f t="shared" si="26"/>
      </c>
      <c r="BD33" s="1">
        <f t="shared" si="27"/>
      </c>
      <c r="BE33" s="1">
        <f ca="1" t="shared" si="147"/>
      </c>
      <c r="BF33" s="1">
        <f t="shared" si="28"/>
      </c>
      <c r="BG33" s="1">
        <f t="shared" si="29"/>
      </c>
      <c r="BH33" s="1">
        <f ca="1" t="shared" si="148"/>
      </c>
      <c r="BI33" s="1">
        <f t="shared" si="30"/>
      </c>
      <c r="BJ33" s="1">
        <f t="shared" si="31"/>
      </c>
      <c r="BK33" s="1">
        <f ca="1" t="shared" si="149"/>
      </c>
      <c r="BL33" s="1">
        <f t="shared" si="32"/>
      </c>
      <c r="BM33" s="1">
        <f t="shared" si="33"/>
      </c>
      <c r="BN33" s="1">
        <f ca="1" t="shared" si="150"/>
      </c>
      <c r="BO33" s="1">
        <f t="shared" si="34"/>
      </c>
      <c r="BP33" s="1">
        <f t="shared" si="35"/>
      </c>
      <c r="BQ33" s="1">
        <f ca="1" t="shared" si="151"/>
      </c>
      <c r="BR33" s="1">
        <f t="shared" si="36"/>
      </c>
      <c r="BS33" s="1">
        <f t="shared" si="37"/>
      </c>
      <c r="BT33" s="1">
        <f ca="1" t="shared" si="152"/>
      </c>
      <c r="BU33" s="1">
        <f t="shared" si="38"/>
      </c>
      <c r="BV33" s="1">
        <f t="shared" si="39"/>
      </c>
      <c r="BW33" s="1">
        <f ca="1" t="shared" si="153"/>
      </c>
      <c r="BX33" s="1">
        <f t="shared" si="40"/>
      </c>
      <c r="BY33" s="1">
        <f t="shared" si="41"/>
      </c>
      <c r="BZ33" s="1">
        <f ca="1" t="shared" si="154"/>
      </c>
      <c r="CA33" s="1">
        <f t="shared" si="42"/>
      </c>
      <c r="CB33" s="1">
        <f t="shared" si="43"/>
      </c>
      <c r="CC33" s="1">
        <f ca="1" t="shared" si="155"/>
      </c>
      <c r="CD33" s="1">
        <f t="shared" si="44"/>
      </c>
      <c r="CE33" s="1">
        <f t="shared" si="45"/>
      </c>
      <c r="CF33" s="1">
        <f ca="1" t="shared" si="156"/>
      </c>
      <c r="CG33" s="1">
        <f t="shared" si="46"/>
      </c>
      <c r="CH33" s="1">
        <f t="shared" si="47"/>
      </c>
      <c r="CI33" s="1">
        <f ca="1" t="shared" si="157"/>
      </c>
      <c r="CJ33" s="1">
        <f t="shared" si="48"/>
      </c>
      <c r="CK33" s="1">
        <f t="shared" si="49"/>
      </c>
      <c r="CL33" s="1">
        <f ca="1" t="shared" si="158"/>
      </c>
      <c r="CM33" s="1">
        <f t="shared" si="50"/>
      </c>
      <c r="CN33" s="1">
        <f t="shared" si="51"/>
      </c>
      <c r="CO33" s="1">
        <f ca="1" t="shared" si="159"/>
      </c>
      <c r="CP33" s="1">
        <f t="shared" si="52"/>
      </c>
      <c r="CQ33" s="1">
        <f t="shared" si="53"/>
      </c>
      <c r="CR33" s="1">
        <f ca="1" t="shared" si="160"/>
      </c>
      <c r="CS33" s="1">
        <f t="shared" si="54"/>
      </c>
      <c r="CT33" s="1">
        <f t="shared" si="55"/>
      </c>
      <c r="CU33" s="1">
        <f ca="1" t="shared" si="161"/>
      </c>
      <c r="CV33" s="1">
        <f t="shared" si="56"/>
      </c>
      <c r="CW33" s="1">
        <f t="shared" si="57"/>
      </c>
      <c r="CX33" s="1">
        <f ca="1" t="shared" si="162"/>
      </c>
      <c r="CY33" s="1">
        <f t="shared" si="58"/>
      </c>
      <c r="CZ33" s="1">
        <f t="shared" si="59"/>
      </c>
      <c r="DA33" s="1">
        <f ca="1" t="shared" si="163"/>
      </c>
      <c r="DB33" s="1">
        <f t="shared" si="60"/>
      </c>
      <c r="DC33" s="1">
        <f t="shared" si="61"/>
      </c>
      <c r="DD33" s="1">
        <f ca="1" t="shared" si="164"/>
      </c>
      <c r="DE33" s="1">
        <f t="shared" si="62"/>
      </c>
      <c r="DF33" s="1">
        <f t="shared" si="63"/>
      </c>
      <c r="DG33" s="1">
        <f ca="1" t="shared" si="165"/>
      </c>
      <c r="DH33" s="1">
        <f t="shared" si="64"/>
      </c>
      <c r="DI33" s="1">
        <f t="shared" si="65"/>
      </c>
      <c r="DJ33" s="1">
        <f ca="1" t="shared" si="166"/>
      </c>
      <c r="DK33" s="1">
        <f t="shared" si="66"/>
      </c>
      <c r="DL33" s="1">
        <f t="shared" si="67"/>
      </c>
      <c r="DM33" s="1">
        <f ca="1" t="shared" si="167"/>
      </c>
      <c r="DN33" s="1">
        <f t="shared" si="68"/>
      </c>
      <c r="DO33" s="1">
        <f t="shared" si="69"/>
      </c>
      <c r="DP33" s="1">
        <f ca="1" t="shared" si="168"/>
      </c>
      <c r="DQ33" s="1">
        <f t="shared" si="70"/>
      </c>
      <c r="DR33" s="1">
        <f t="shared" si="71"/>
      </c>
      <c r="DS33" s="1">
        <f ca="1" t="shared" si="169"/>
      </c>
      <c r="DT33" s="1">
        <f t="shared" si="72"/>
      </c>
      <c r="DU33" s="1">
        <f t="shared" si="73"/>
      </c>
      <c r="DV33" s="1">
        <f ca="1" t="shared" si="170"/>
      </c>
      <c r="DW33" s="1">
        <f t="shared" si="74"/>
      </c>
      <c r="DX33" s="1">
        <f t="shared" si="75"/>
      </c>
      <c r="DY33" s="1">
        <f ca="1" t="shared" si="171"/>
      </c>
      <c r="DZ33" s="1">
        <f t="shared" si="76"/>
      </c>
      <c r="EA33" s="1">
        <f t="shared" si="77"/>
      </c>
      <c r="EB33" s="1">
        <f ca="1" t="shared" si="172"/>
      </c>
      <c r="EC33" s="1">
        <f t="shared" si="78"/>
      </c>
      <c r="ED33" s="1">
        <f t="shared" si="79"/>
      </c>
      <c r="EE33" s="1">
        <f ca="1" t="shared" si="173"/>
      </c>
      <c r="EF33" s="1">
        <f t="shared" si="80"/>
      </c>
      <c r="EG33" s="1">
        <f t="shared" si="81"/>
      </c>
      <c r="EH33" s="1">
        <f ca="1" t="shared" si="174"/>
      </c>
      <c r="EI33" s="1">
        <f t="shared" si="82"/>
      </c>
      <c r="EJ33" s="1">
        <f t="shared" si="83"/>
      </c>
      <c r="EK33" s="1">
        <f ca="1" t="shared" si="175"/>
      </c>
      <c r="EL33" s="1">
        <f t="shared" si="84"/>
      </c>
      <c r="EM33" s="1">
        <f t="shared" si="85"/>
      </c>
      <c r="EN33" s="1">
        <f ca="1" t="shared" si="176"/>
      </c>
      <c r="EO33" s="1">
        <f t="shared" si="86"/>
      </c>
      <c r="EP33" s="1">
        <f t="shared" si="87"/>
      </c>
      <c r="EQ33" s="1">
        <f ca="1" t="shared" si="177"/>
      </c>
      <c r="ER33" s="1">
        <f t="shared" si="88"/>
      </c>
      <c r="ES33" s="1">
        <f t="shared" si="89"/>
      </c>
      <c r="ET33" s="1">
        <f ca="1" t="shared" si="178"/>
      </c>
      <c r="EU33" s="1">
        <f t="shared" si="90"/>
      </c>
      <c r="EV33" s="1">
        <f t="shared" si="91"/>
      </c>
      <c r="EW33" s="1">
        <f ca="1" t="shared" si="179"/>
      </c>
      <c r="EX33" s="1">
        <f t="shared" si="92"/>
      </c>
      <c r="EY33" s="1">
        <f t="shared" si="93"/>
      </c>
      <c r="EZ33" s="1">
        <f ca="1" t="shared" si="180"/>
      </c>
      <c r="FA33" s="1">
        <f t="shared" si="94"/>
      </c>
      <c r="FB33" s="1">
        <f t="shared" si="95"/>
      </c>
      <c r="FC33" s="1">
        <f ca="1" t="shared" si="181"/>
      </c>
      <c r="FD33" s="1">
        <f t="shared" si="96"/>
      </c>
      <c r="FE33" s="1">
        <f t="shared" si="97"/>
      </c>
      <c r="FF33" s="1">
        <f ca="1" t="shared" si="182"/>
      </c>
      <c r="FG33" s="1">
        <f t="shared" si="98"/>
      </c>
      <c r="FH33" s="1">
        <f t="shared" si="99"/>
      </c>
      <c r="FI33" s="1">
        <f ca="1" t="shared" si="183"/>
      </c>
      <c r="FJ33" s="1">
        <f t="shared" si="100"/>
      </c>
      <c r="FK33" s="1">
        <f t="shared" si="101"/>
      </c>
      <c r="FL33" s="1">
        <f ca="1" t="shared" si="184"/>
      </c>
      <c r="FM33" s="1">
        <f t="shared" si="102"/>
      </c>
      <c r="FN33" s="1">
        <f t="shared" si="103"/>
      </c>
      <c r="FO33" s="1">
        <f ca="1" t="shared" si="185"/>
      </c>
      <c r="FP33" s="1">
        <f t="shared" si="104"/>
      </c>
      <c r="FQ33" s="1">
        <f t="shared" si="105"/>
      </c>
      <c r="FR33" s="1">
        <f ca="1" t="shared" si="186"/>
      </c>
      <c r="FS33" s="1">
        <f t="shared" si="106"/>
      </c>
      <c r="FT33" s="1">
        <f t="shared" si="107"/>
      </c>
      <c r="FU33" s="1">
        <f ca="1" t="shared" si="187"/>
      </c>
      <c r="FV33" s="1">
        <f t="shared" si="108"/>
      </c>
      <c r="FW33" s="1">
        <f t="shared" si="109"/>
      </c>
      <c r="FX33" s="1">
        <f ca="1" t="shared" si="188"/>
      </c>
      <c r="FY33" s="1">
        <f t="shared" si="110"/>
      </c>
      <c r="FZ33" s="1">
        <f t="shared" si="111"/>
      </c>
      <c r="GA33" s="1">
        <f ca="1" t="shared" si="189"/>
      </c>
      <c r="GB33" s="1">
        <f t="shared" si="112"/>
      </c>
      <c r="GC33" s="1">
        <f t="shared" si="113"/>
      </c>
      <c r="GD33" s="1">
        <f ca="1" t="shared" si="190"/>
      </c>
      <c r="GE33" s="1">
        <f t="shared" si="114"/>
      </c>
      <c r="GF33" s="1">
        <f t="shared" si="115"/>
      </c>
      <c r="GG33" s="1">
        <f ca="1" t="shared" si="191"/>
      </c>
      <c r="GH33" s="1">
        <f t="shared" si="116"/>
      </c>
      <c r="GI33" s="1">
        <f t="shared" si="117"/>
      </c>
      <c r="GJ33" s="1">
        <f ca="1" t="shared" si="192"/>
      </c>
      <c r="GK33" s="1">
        <f t="shared" si="118"/>
      </c>
      <c r="GL33" s="1">
        <f t="shared" si="119"/>
      </c>
      <c r="GM33" s="1">
        <f ca="1" t="shared" si="193"/>
      </c>
      <c r="GN33" s="1">
        <f t="shared" si="120"/>
      </c>
      <c r="GO33" s="1">
        <f t="shared" si="121"/>
      </c>
      <c r="GP33" s="1">
        <f ca="1" t="shared" si="194"/>
      </c>
      <c r="GQ33" s="1">
        <f t="shared" si="122"/>
      </c>
      <c r="GR33" s="1">
        <f t="shared" si="123"/>
      </c>
      <c r="GS33" s="1">
        <f ca="1" t="shared" si="195"/>
      </c>
      <c r="GT33" s="1">
        <f t="shared" si="124"/>
      </c>
      <c r="GU33" s="1">
        <f t="shared" si="125"/>
      </c>
      <c r="GV33" s="1">
        <f ca="1" t="shared" si="196"/>
      </c>
      <c r="GW33" s="1">
        <f t="shared" si="126"/>
      </c>
      <c r="GX33" s="1">
        <f t="shared" si="127"/>
      </c>
      <c r="GY33" s="1">
        <f ca="1" t="shared" si="197"/>
      </c>
      <c r="GZ33" s="1">
        <f t="shared" si="128"/>
      </c>
      <c r="HA33" s="1">
        <f t="shared" si="129"/>
      </c>
    </row>
    <row r="34" spans="1:209" ht="15">
      <c r="A34" t="s">
        <v>247</v>
      </c>
      <c r="C34">
        <f>COUNTIF('Chapter Confirmation'!$F$14:$F$63,DropDown!A34)</f>
        <v>0</v>
      </c>
      <c r="F34" s="149" t="s">
        <v>230</v>
      </c>
      <c r="G34" s="9">
        <f ca="1" t="shared" si="130"/>
        <v>0</v>
      </c>
      <c r="H34">
        <f t="shared" si="131"/>
        <v>0</v>
      </c>
      <c r="I34">
        <f t="shared" si="132"/>
      </c>
      <c r="J34" s="175"/>
      <c r="K34" s="175" t="s">
        <v>303</v>
      </c>
      <c r="L34" s="175"/>
      <c r="M34" s="176" t="s">
        <v>76</v>
      </c>
      <c r="N34">
        <v>98</v>
      </c>
      <c r="O34" s="1">
        <f ca="1" t="shared" si="133"/>
      </c>
      <c r="P34" s="1">
        <f aca="true" t="shared" si="198" ref="P34:P51">IF(O34="","",VLOOKUP(O34,$I$3:$M$333,3,FALSE))</f>
      </c>
      <c r="Q34" s="1">
        <f aca="true" t="shared" si="199" ref="Q34:Q51">IF(O34="","",VLOOKUP(O34,$I$3:$M$243,4,FALSE))</f>
      </c>
      <c r="R34" s="1">
        <f ca="1" t="shared" si="134"/>
      </c>
      <c r="S34" s="1">
        <f aca="true" t="shared" si="200" ref="S34:S51">IF(R34="","",VLOOKUP(R34,$I$3:$M$333,3,FALSE))</f>
      </c>
      <c r="T34" s="1">
        <f aca="true" t="shared" si="201" ref="T34:T51">IF(R34="","",VLOOKUP(R34,$I$3:$M$243,4,FALSE))</f>
      </c>
      <c r="U34" s="1">
        <f ca="1" t="shared" si="135"/>
      </c>
      <c r="V34" s="1">
        <f aca="true" t="shared" si="202" ref="V34:V51">IF(U34="","",VLOOKUP(U34,$I$3:$M$333,3,FALSE))</f>
      </c>
      <c r="W34" s="1">
        <f aca="true" t="shared" si="203" ref="W34:W51">IF(U34="","",VLOOKUP(U34,$I$3:$M$243,4,FALSE))</f>
      </c>
      <c r="X34" s="1">
        <f ca="1" t="shared" si="136"/>
      </c>
      <c r="Y34" s="1">
        <f aca="true" t="shared" si="204" ref="Y34:Y51">IF(X34="","",VLOOKUP(X34,$I$3:$M$333,3,FALSE))</f>
      </c>
      <c r="Z34" s="1">
        <f aca="true" t="shared" si="205" ref="Z34:Z51">IF(X34="","",VLOOKUP(X34,$I$3:$M$243,4,FALSE))</f>
      </c>
      <c r="AA34" s="1">
        <f ca="1" t="shared" si="137"/>
      </c>
      <c r="AB34" s="1">
        <f aca="true" t="shared" si="206" ref="AB34:AB51">IF(AA34="","",VLOOKUP(AA34,$I$3:$M$333,3,FALSE))</f>
      </c>
      <c r="AC34" s="1">
        <f aca="true" t="shared" si="207" ref="AC34:AC51">IF(AA34="","",VLOOKUP(AA34,$I$3:$M$243,4,FALSE))</f>
      </c>
      <c r="AD34" s="1">
        <f ca="1" t="shared" si="138"/>
      </c>
      <c r="AE34" s="1">
        <f aca="true" t="shared" si="208" ref="AE34:AE51">IF(AD34="","",VLOOKUP(AD34,$I$3:$M$333,3,FALSE))</f>
      </c>
      <c r="AF34" s="1">
        <f aca="true" t="shared" si="209" ref="AF34:AF51">IF(AD34="","",VLOOKUP(AD34,$I$3:$M$243,4,FALSE))</f>
      </c>
      <c r="AG34" s="1">
        <f ca="1" t="shared" si="139"/>
      </c>
      <c r="AH34" s="1">
        <f aca="true" t="shared" si="210" ref="AH34:AH51">IF(AG34="","",VLOOKUP(AG34,$I$3:$M$333,3,FALSE))</f>
      </c>
      <c r="AI34" s="1">
        <f aca="true" t="shared" si="211" ref="AI34:AI51">IF(AG34="","",VLOOKUP(AG34,$I$3:$M$243,4,FALSE))</f>
      </c>
      <c r="AJ34" s="1">
        <f ca="1" t="shared" si="140"/>
      </c>
      <c r="AK34" s="1">
        <f aca="true" t="shared" si="212" ref="AK34:AK51">IF(AJ34="","",VLOOKUP(AJ34,$I$3:$M$333,3,FALSE))</f>
      </c>
      <c r="AL34" s="1">
        <f aca="true" t="shared" si="213" ref="AL34:AL51">IF(AJ34="","",VLOOKUP(AJ34,$I$3:$M$243,4,FALSE))</f>
      </c>
      <c r="AM34" s="1">
        <f ca="1" t="shared" si="141"/>
      </c>
      <c r="AN34" s="1">
        <f aca="true" t="shared" si="214" ref="AN34:AN51">IF(AM34="","",VLOOKUP(AM34,$I$3:$M$333,3,FALSE))</f>
      </c>
      <c r="AO34" s="1">
        <f aca="true" t="shared" si="215" ref="AO34:AO51">IF(AM34="","",VLOOKUP(AM34,$I$3:$M$243,4,FALSE))</f>
      </c>
      <c r="AP34" s="1">
        <f ca="1" t="shared" si="142"/>
      </c>
      <c r="AQ34" s="1">
        <f aca="true" t="shared" si="216" ref="AQ34:AQ51">IF(AP34="","",VLOOKUP(AP34,$I$3:$M$333,3,FALSE))</f>
      </c>
      <c r="AR34" s="1">
        <f aca="true" t="shared" si="217" ref="AR34:AR51">IF(AP34="","",VLOOKUP(AP34,$I$3:$M$243,4,FALSE))</f>
      </c>
      <c r="AS34" s="1">
        <f ca="1" t="shared" si="143"/>
      </c>
      <c r="AT34" s="1">
        <f aca="true" t="shared" si="218" ref="AT34:AT51">IF(AS34="","",VLOOKUP(AS34,$I$3:$M$333,3,FALSE))</f>
      </c>
      <c r="AU34" s="1">
        <f aca="true" t="shared" si="219" ref="AU34:AU51">IF(AS34="","",VLOOKUP(AS34,$I$3:$M$243,4,FALSE))</f>
      </c>
      <c r="AV34" s="1">
        <f ca="1" t="shared" si="144"/>
      </c>
      <c r="AW34" s="1">
        <f aca="true" t="shared" si="220" ref="AW34:AW51">IF(AV34="","",VLOOKUP(AV34,$I$3:$M$333,3,FALSE))</f>
      </c>
      <c r="AX34" s="1">
        <f aca="true" t="shared" si="221" ref="AX34:AX51">IF(AV34="","",VLOOKUP(AV34,$I$3:$M$243,4,FALSE))</f>
      </c>
      <c r="AY34" s="1">
        <f ca="1" t="shared" si="145"/>
      </c>
      <c r="AZ34" s="1">
        <f aca="true" t="shared" si="222" ref="AZ34:AZ51">IF(AY34="","",VLOOKUP(AY34,$I$3:$M$333,3,FALSE))</f>
      </c>
      <c r="BA34" s="1">
        <f aca="true" t="shared" si="223" ref="BA34:BA51">IF(AY34="","",VLOOKUP(AY34,$I$3:$M$243,4,FALSE))</f>
      </c>
      <c r="BB34" s="1">
        <f ca="1" t="shared" si="146"/>
      </c>
      <c r="BC34" s="1">
        <f aca="true" t="shared" si="224" ref="BC34:BC51">IF(BB34="","",VLOOKUP(BB34,$I$3:$M$333,3,FALSE))</f>
      </c>
      <c r="BD34" s="1">
        <f aca="true" t="shared" si="225" ref="BD34:BD51">IF(BB34="","",VLOOKUP(BB34,$I$3:$M$243,4,FALSE))</f>
      </c>
      <c r="BE34" s="1">
        <f ca="1" t="shared" si="147"/>
      </c>
      <c r="BF34" s="1">
        <f aca="true" t="shared" si="226" ref="BF34:BF51">IF(BE34="","",VLOOKUP(BE34,$I$3:$M$333,3,FALSE))</f>
      </c>
      <c r="BG34" s="1">
        <f aca="true" t="shared" si="227" ref="BG34:BG51">IF(BE34="","",VLOOKUP(BE34,$I$3:$M$243,4,FALSE))</f>
      </c>
      <c r="BH34" s="1">
        <f ca="1" t="shared" si="148"/>
      </c>
      <c r="BI34" s="1">
        <f aca="true" t="shared" si="228" ref="BI34:BI51">IF(BH34="","",VLOOKUP(BH34,$I$3:$M$333,3,FALSE))</f>
      </c>
      <c r="BJ34" s="1">
        <f aca="true" t="shared" si="229" ref="BJ34:BJ51">IF(BH34="","",VLOOKUP(BH34,$I$3:$M$243,4,FALSE))</f>
      </c>
      <c r="BK34" s="1">
        <f ca="1" t="shared" si="149"/>
      </c>
      <c r="BL34" s="1">
        <f aca="true" t="shared" si="230" ref="BL34:BL51">IF(BK34="","",VLOOKUP(BK34,$I$3:$M$333,3,FALSE))</f>
      </c>
      <c r="BM34" s="1">
        <f aca="true" t="shared" si="231" ref="BM34:BM51">IF(BK34="","",VLOOKUP(BK34,$I$3:$M$243,4,FALSE))</f>
      </c>
      <c r="BN34" s="1">
        <f ca="1" t="shared" si="150"/>
      </c>
      <c r="BO34" s="1">
        <f aca="true" t="shared" si="232" ref="BO34:BO51">IF(BN34="","",VLOOKUP(BN34,$I$3:$M$333,3,FALSE))</f>
      </c>
      <c r="BP34" s="1">
        <f aca="true" t="shared" si="233" ref="BP34:BP51">IF(BN34="","",VLOOKUP(BN34,$I$3:$M$243,4,FALSE))</f>
      </c>
      <c r="BQ34" s="1">
        <f ca="1" t="shared" si="151"/>
      </c>
      <c r="BR34" s="1">
        <f aca="true" t="shared" si="234" ref="BR34:BR51">IF(BQ34="","",VLOOKUP(BQ34,$I$3:$M$333,3,FALSE))</f>
      </c>
      <c r="BS34" s="1">
        <f aca="true" t="shared" si="235" ref="BS34:BS51">IF(BQ34="","",VLOOKUP(BQ34,$I$3:$M$243,4,FALSE))</f>
      </c>
      <c r="BT34" s="1">
        <f ca="1" t="shared" si="152"/>
      </c>
      <c r="BU34" s="1">
        <f aca="true" t="shared" si="236" ref="BU34:BU51">IF(BT34="","",VLOOKUP(BT34,$I$3:$M$333,3,FALSE))</f>
      </c>
      <c r="BV34" s="1">
        <f aca="true" t="shared" si="237" ref="BV34:BV51">IF(BT34="","",VLOOKUP(BT34,$I$3:$M$243,4,FALSE))</f>
      </c>
      <c r="BW34" s="1">
        <f ca="1" t="shared" si="153"/>
      </c>
      <c r="BX34" s="1">
        <f aca="true" t="shared" si="238" ref="BX34:BX51">IF(BW34="","",VLOOKUP(BW34,$I$3:$M$333,3,FALSE))</f>
      </c>
      <c r="BY34" s="1">
        <f aca="true" t="shared" si="239" ref="BY34:BY51">IF(BW34="","",VLOOKUP(BW34,$I$3:$M$243,4,FALSE))</f>
      </c>
      <c r="BZ34" s="1">
        <f ca="1" t="shared" si="154"/>
      </c>
      <c r="CA34" s="1">
        <f aca="true" t="shared" si="240" ref="CA34:CA51">IF(BZ34="","",VLOOKUP(BZ34,$I$3:$M$333,3,FALSE))</f>
      </c>
      <c r="CB34" s="1">
        <f aca="true" t="shared" si="241" ref="CB34:CB51">IF(BZ34="","",VLOOKUP(BZ34,$I$3:$M$243,4,FALSE))</f>
      </c>
      <c r="CC34" s="1">
        <f ca="1" t="shared" si="155"/>
      </c>
      <c r="CD34" s="1">
        <f aca="true" t="shared" si="242" ref="CD34:CD51">IF(CC34="","",VLOOKUP(CC34,$I$3:$M$333,3,FALSE))</f>
      </c>
      <c r="CE34" s="1">
        <f aca="true" t="shared" si="243" ref="CE34:CE51">IF(CC34="","",VLOOKUP(CC34,$I$3:$M$333,4,FALSE))</f>
      </c>
      <c r="CF34" s="1">
        <f ca="1" t="shared" si="156"/>
      </c>
      <c r="CG34" s="1">
        <f aca="true" t="shared" si="244" ref="CG34:CG51">IF(CF34="","",VLOOKUP(CF34,$I$3:$M$243,3,FALSE))</f>
      </c>
      <c r="CH34" s="1">
        <f aca="true" t="shared" si="245" ref="CH34:CH51">IF(CF34="","",VLOOKUP(CF34,$I$3:$M$243,4,FALSE))</f>
      </c>
      <c r="CI34" s="1">
        <f ca="1" t="shared" si="157"/>
      </c>
      <c r="CJ34" s="1">
        <f aca="true" t="shared" si="246" ref="CJ34:CJ51">IF(CI34="","",VLOOKUP(CI34,$I$3:$M$243,3,FALSE))</f>
      </c>
      <c r="CK34" s="1">
        <f aca="true" t="shared" si="247" ref="CK34:CK51">IF(CI34="","",VLOOKUP(CI34,$I$3:$M$243,4,FALSE))</f>
      </c>
      <c r="CL34" s="1">
        <f ca="1" t="shared" si="158"/>
      </c>
      <c r="CM34" s="1">
        <f aca="true" t="shared" si="248" ref="CM34:CM51">IF(CL34="","",VLOOKUP(CL34,$I$3:$M$243,3,FALSE))</f>
      </c>
      <c r="CN34" s="1">
        <f aca="true" t="shared" si="249" ref="CN34:CN51">IF(CL34="","",VLOOKUP(CL34,$I$3:$M$243,4,FALSE))</f>
      </c>
      <c r="CO34" s="1">
        <f ca="1" t="shared" si="159"/>
      </c>
      <c r="CP34" s="1">
        <f aca="true" t="shared" si="250" ref="CP34:CP51">IF(CO34="","",VLOOKUP(CO34,$I$3:$M$243,3,FALSE))</f>
      </c>
      <c r="CQ34" s="1">
        <f aca="true" t="shared" si="251" ref="CQ34:CQ51">IF(CO34="","",VLOOKUP(CO34,$I$3:$M$243,4,FALSE))</f>
      </c>
      <c r="CR34" s="1">
        <f ca="1" t="shared" si="160"/>
      </c>
      <c r="CS34" s="1">
        <f aca="true" t="shared" si="252" ref="CS34:CS51">IF(CR34="","",VLOOKUP(CR34,$I$3:$M$243,3,FALSE))</f>
      </c>
      <c r="CT34" s="1">
        <f aca="true" t="shared" si="253" ref="CT34:CT51">IF(CR34="","",VLOOKUP(CR34,$I$3:$M$243,4,FALSE))</f>
      </c>
      <c r="CU34" s="1">
        <f ca="1" t="shared" si="161"/>
      </c>
      <c r="CV34" s="1">
        <f aca="true" t="shared" si="254" ref="CV34:CV51">IF(CU34="","",VLOOKUP(CU34,$I$3:$M$243,3,FALSE))</f>
      </c>
      <c r="CW34" s="1">
        <f aca="true" t="shared" si="255" ref="CW34:CW51">IF(CU34="","",VLOOKUP(CU34,$I$3:$M$243,4,FALSE))</f>
      </c>
      <c r="CX34" s="1">
        <f ca="1" t="shared" si="162"/>
      </c>
      <c r="CY34" s="1">
        <f aca="true" t="shared" si="256" ref="CY34:CY51">IF(CX34="","",VLOOKUP(CX34,$I$3:$M$243,3,FALSE))</f>
      </c>
      <c r="CZ34" s="1">
        <f aca="true" t="shared" si="257" ref="CZ34:CZ51">IF(CX34="","",VLOOKUP(CX34,$I$3:$M$243,4,FALSE))</f>
      </c>
      <c r="DA34" s="1">
        <f ca="1" t="shared" si="163"/>
      </c>
      <c r="DB34" s="1">
        <f aca="true" t="shared" si="258" ref="DB34:DB51">IF(DA34="","",VLOOKUP(DA34,$I$3:$M$243,3,FALSE))</f>
      </c>
      <c r="DC34" s="1">
        <f aca="true" t="shared" si="259" ref="DC34:DC51">IF(DA34="","",VLOOKUP(DA34,$I$3:$M$243,4,FALSE))</f>
      </c>
      <c r="DD34" s="1">
        <f ca="1" t="shared" si="164"/>
      </c>
      <c r="DE34" s="1">
        <f aca="true" t="shared" si="260" ref="DE34:DE51">IF(DD34="","",VLOOKUP(DD34,$I$3:$M$243,3,FALSE))</f>
      </c>
      <c r="DF34" s="1">
        <f aca="true" t="shared" si="261" ref="DF34:DF51">IF(DD34="","",VLOOKUP(DD34,$I$3:$M$243,4,FALSE))</f>
      </c>
      <c r="DG34" s="1">
        <f ca="1" t="shared" si="165"/>
      </c>
      <c r="DH34" s="1">
        <f aca="true" t="shared" si="262" ref="DH34:DH51">IF(DG34="","",VLOOKUP(DG34,$I$3:$M$243,3,FALSE))</f>
      </c>
      <c r="DI34" s="1">
        <f aca="true" t="shared" si="263" ref="DI34:DI51">IF(DG34="","",VLOOKUP(DG34,$I$3:$M$243,4,FALSE))</f>
      </c>
      <c r="DJ34" s="1">
        <f ca="1" t="shared" si="166"/>
      </c>
      <c r="DK34" s="1">
        <f aca="true" t="shared" si="264" ref="DK34:DK51">IF(DJ34="","",VLOOKUP(DJ34,$I$3:$M$243,3,FALSE))</f>
      </c>
      <c r="DL34" s="1">
        <f aca="true" t="shared" si="265" ref="DL34:DL51">IF(DJ34="","",VLOOKUP(DJ34,$I$3:$M$243,4,FALSE))</f>
      </c>
      <c r="DM34" s="1">
        <f ca="1" t="shared" si="167"/>
      </c>
      <c r="DN34" s="1">
        <f aca="true" t="shared" si="266" ref="DN34:DN51">IF(DM34="","",VLOOKUP(DM34,$I$3:$M$243,3,FALSE))</f>
      </c>
      <c r="DO34" s="1">
        <f aca="true" t="shared" si="267" ref="DO34:DO51">IF(DM34="","",VLOOKUP(DM34,$I$3:$M$243,4,FALSE))</f>
      </c>
      <c r="DP34" s="1">
        <f ca="1" t="shared" si="168"/>
      </c>
      <c r="DQ34" s="1">
        <f aca="true" t="shared" si="268" ref="DQ34:DQ51">IF(DP34="","",VLOOKUP(DP34,$I$3:$M$243,3,FALSE))</f>
      </c>
      <c r="DR34" s="1">
        <f aca="true" t="shared" si="269" ref="DR34:DR51">IF(DP34="","",VLOOKUP(DP34,$I$3:$M$243,4,FALSE))</f>
      </c>
      <c r="DS34" s="1">
        <f ca="1" t="shared" si="169"/>
      </c>
      <c r="DT34" s="1">
        <f aca="true" t="shared" si="270" ref="DT34:DT51">IF(DS34="","",VLOOKUP(DS34,$I$3:$M$243,3,FALSE))</f>
      </c>
      <c r="DU34" s="1">
        <f aca="true" t="shared" si="271" ref="DU34:DU51">IF(DS34="","",VLOOKUP(DS34,$I$3:$M$243,4,FALSE))</f>
      </c>
      <c r="DV34" s="1">
        <f ca="1" t="shared" si="170"/>
      </c>
      <c r="DW34" s="1">
        <f aca="true" t="shared" si="272" ref="DW34:DW51">IF(DV34="","",VLOOKUP(DV34,$I$3:$M$243,3,FALSE))</f>
      </c>
      <c r="DX34" s="1">
        <f aca="true" t="shared" si="273" ref="DX34:DX51">IF(DV34="","",VLOOKUP(DV34,$I$3:$M$243,4,FALSE))</f>
      </c>
      <c r="DY34" s="1">
        <f ca="1" t="shared" si="171"/>
      </c>
      <c r="DZ34" s="1">
        <f aca="true" t="shared" si="274" ref="DZ34:DZ51">IF(DY34="","",VLOOKUP(DY34,$I$3:$M$243,3,FALSE))</f>
      </c>
      <c r="EA34" s="1">
        <f aca="true" t="shared" si="275" ref="EA34:EA51">IF(DY34="","",VLOOKUP(DY34,$I$3:$M$243,4,FALSE))</f>
      </c>
      <c r="EB34" s="1">
        <f ca="1" t="shared" si="172"/>
      </c>
      <c r="EC34" s="1">
        <f aca="true" t="shared" si="276" ref="EC34:EC51">IF(EB34="","",VLOOKUP(EB34,$I$3:$M$243,3,FALSE))</f>
      </c>
      <c r="ED34" s="1">
        <f aca="true" t="shared" si="277" ref="ED34:ED51">IF(EB34="","",VLOOKUP(EB34,$I$3:$M$243,4,FALSE))</f>
      </c>
      <c r="EE34" s="1">
        <f ca="1" t="shared" si="173"/>
      </c>
      <c r="EF34" s="1">
        <f aca="true" t="shared" si="278" ref="EF34:EF51">IF(EE34="","",VLOOKUP(EE34,$I$3:$M$243,3,FALSE))</f>
      </c>
      <c r="EG34" s="1">
        <f aca="true" t="shared" si="279" ref="EG34:EG51">IF(EE34="","",VLOOKUP(EE34,$I$3:$M$243,4,FALSE))</f>
      </c>
      <c r="EH34" s="1">
        <f ca="1" t="shared" si="174"/>
      </c>
      <c r="EI34" s="1">
        <f aca="true" t="shared" si="280" ref="EI34:EI51">IF(EH34="","",VLOOKUP(EH34,$I$3:$M$243,3,FALSE))</f>
      </c>
      <c r="EJ34" s="1">
        <f aca="true" t="shared" si="281" ref="EJ34:EJ51">IF(EH34="","",VLOOKUP(EH34,$I$3:$M$243,4,FALSE))</f>
      </c>
      <c r="EK34" s="1">
        <f ca="1" t="shared" si="175"/>
      </c>
      <c r="EL34" s="1">
        <f aca="true" t="shared" si="282" ref="EL34:EL51">IF(EK34="","",VLOOKUP(EK34,$I$3:$M$243,3,FALSE))</f>
      </c>
      <c r="EM34" s="1">
        <f aca="true" t="shared" si="283" ref="EM34:EM51">IF(EK34="","",VLOOKUP(EK34,$I$3:$M$243,4,FALSE))</f>
      </c>
      <c r="EN34" s="1">
        <f ca="1" t="shared" si="176"/>
      </c>
      <c r="EO34" s="1">
        <f aca="true" t="shared" si="284" ref="EO34:EO51">IF(EN34="","",VLOOKUP(EN34,$I$3:$M$243,3,FALSE))</f>
      </c>
      <c r="EP34" s="1">
        <f aca="true" t="shared" si="285" ref="EP34:EP51">IF(EN34="","",VLOOKUP(EN34,$I$3:$M$243,4,FALSE))</f>
      </c>
      <c r="EQ34" s="1">
        <f ca="1" t="shared" si="177"/>
      </c>
      <c r="ER34" s="1">
        <f aca="true" t="shared" si="286" ref="ER34:ER51">IF(EQ34="","",VLOOKUP(EQ34,$I$3:$M$243,3,FALSE))</f>
      </c>
      <c r="ES34" s="1">
        <f aca="true" t="shared" si="287" ref="ES34:ES51">IF(EQ34="","",VLOOKUP(EQ34,$I$3:$M$243,4,FALSE))</f>
      </c>
      <c r="ET34" s="1">
        <f ca="1" t="shared" si="178"/>
      </c>
      <c r="EU34" s="1">
        <f aca="true" t="shared" si="288" ref="EU34:EU51">IF(ET34="","",VLOOKUP(ET34,$I$3:$M$243,3,FALSE))</f>
      </c>
      <c r="EV34" s="1">
        <f aca="true" t="shared" si="289" ref="EV34:EV51">IF(ET34="","",VLOOKUP(ET34,$I$3:$M$243,4,FALSE))</f>
      </c>
      <c r="EW34" s="1">
        <f ca="1" t="shared" si="179"/>
      </c>
      <c r="EX34" s="1">
        <f aca="true" t="shared" si="290" ref="EX34:EX51">IF(EW34="","",VLOOKUP(EW34,$I$3:$M$243,3,FALSE))</f>
      </c>
      <c r="EY34" s="1">
        <f aca="true" t="shared" si="291" ref="EY34:EY51">IF(EW34="","",VLOOKUP(EW34,$I$3:$M$243,4,FALSE))</f>
      </c>
      <c r="EZ34" s="1">
        <f ca="1" t="shared" si="180"/>
      </c>
      <c r="FA34" s="1">
        <f aca="true" t="shared" si="292" ref="FA34:FA51">IF(EZ34="","",VLOOKUP(EZ34,$I$3:$M$243,3,FALSE))</f>
      </c>
      <c r="FB34" s="1">
        <f aca="true" t="shared" si="293" ref="FB34:FB51">IF(EZ34="","",VLOOKUP(EZ34,$I$3:$M$243,4,FALSE))</f>
      </c>
      <c r="FC34" s="1">
        <f ca="1" t="shared" si="181"/>
      </c>
      <c r="FD34" s="1">
        <f aca="true" t="shared" si="294" ref="FD34:FD51">IF(FC34="","",VLOOKUP(FC34,$I$3:$M$243,3,FALSE))</f>
      </c>
      <c r="FE34" s="1">
        <f aca="true" t="shared" si="295" ref="FE34:FE51">IF(FC34="","",VLOOKUP(FC34,$I$3:$M$243,4,FALSE))</f>
      </c>
      <c r="FF34" s="1">
        <f ca="1" t="shared" si="182"/>
      </c>
      <c r="FG34" s="1">
        <f aca="true" t="shared" si="296" ref="FG34:FG51">IF(FF34="","",VLOOKUP(FF34,$I$3:$M$243,3,FALSE))</f>
      </c>
      <c r="FH34" s="1">
        <f aca="true" t="shared" si="297" ref="FH34:FH51">IF(FF34="","",VLOOKUP(FF34,$I$3:$M$243,4,FALSE))</f>
      </c>
      <c r="FI34" s="1">
        <f ca="1" t="shared" si="183"/>
      </c>
      <c r="FJ34" s="1">
        <f aca="true" t="shared" si="298" ref="FJ34:FJ51">IF(FI34="","",VLOOKUP(FI34,$I$3:$M$243,3,FALSE))</f>
      </c>
      <c r="FK34" s="1">
        <f aca="true" t="shared" si="299" ref="FK34:FK51">IF(FI34="","",VLOOKUP(FI34,$I$3:$M$243,4,FALSE))</f>
      </c>
      <c r="FL34" s="1">
        <f ca="1" t="shared" si="184"/>
      </c>
      <c r="FM34" s="1">
        <f aca="true" t="shared" si="300" ref="FM34:FM51">IF(FL34="","",VLOOKUP(FL34,$I$3:$M$243,3,FALSE))</f>
      </c>
      <c r="FN34" s="1">
        <f aca="true" t="shared" si="301" ref="FN34:FN51">IF(FL34="","",VLOOKUP(FL34,$I$3:$M$243,4,FALSE))</f>
      </c>
      <c r="FO34" s="1">
        <f ca="1" t="shared" si="185"/>
      </c>
      <c r="FP34" s="1">
        <f aca="true" t="shared" si="302" ref="FP34:FP51">IF(FO34="","",VLOOKUP(FO34,$I$3:$M$243,3,FALSE))</f>
      </c>
      <c r="FQ34" s="1">
        <f aca="true" t="shared" si="303" ref="FQ34:FQ51">IF(FO34="","",VLOOKUP(FO34,$I$3:$M$243,4,FALSE))</f>
      </c>
      <c r="FR34" s="1">
        <f ca="1" t="shared" si="186"/>
      </c>
      <c r="FS34" s="1">
        <f aca="true" t="shared" si="304" ref="FS34:FS51">IF(FR34="","",VLOOKUP(FR34,$I$3:$M$243,3,FALSE))</f>
      </c>
      <c r="FT34" s="1">
        <f aca="true" t="shared" si="305" ref="FT34:FT51">IF(FR34="","",VLOOKUP(FR34,$I$3:$M$243,4,FALSE))</f>
      </c>
      <c r="FU34" s="1">
        <f ca="1" t="shared" si="187"/>
      </c>
      <c r="FV34" s="1">
        <f aca="true" t="shared" si="306" ref="FV34:FV51">IF(FU34="","",VLOOKUP(FU34,$I$3:$M$243,3,FALSE))</f>
      </c>
      <c r="FW34" s="1">
        <f aca="true" t="shared" si="307" ref="FW34:FW51">IF(FU34="","",VLOOKUP(FU34,$I$3:$M$243,4,FALSE))</f>
      </c>
      <c r="FX34" s="1">
        <f ca="1" t="shared" si="188"/>
      </c>
      <c r="FY34" s="1">
        <f aca="true" t="shared" si="308" ref="FY34:FY51">IF(FX34="","",VLOOKUP(FX34,$I$3:$M$243,3,FALSE))</f>
      </c>
      <c r="FZ34" s="1">
        <f aca="true" t="shared" si="309" ref="FZ34:FZ51">IF(FX34="","",VLOOKUP(FX34,$I$3:$M$243,4,FALSE))</f>
      </c>
      <c r="GA34" s="1">
        <f ca="1" t="shared" si="189"/>
      </c>
      <c r="GB34" s="1">
        <f aca="true" t="shared" si="310" ref="GB34:GB51">IF(GA34="","",VLOOKUP(GA34,$I$3:$M$243,3,FALSE))</f>
      </c>
      <c r="GC34" s="1">
        <f aca="true" t="shared" si="311" ref="GC34:GC51">IF(GA34="","",VLOOKUP(GA34,$I$3:$M$243,4,FALSE))</f>
      </c>
      <c r="GD34" s="1">
        <f ca="1" t="shared" si="190"/>
      </c>
      <c r="GE34" s="1">
        <f aca="true" t="shared" si="312" ref="GE34:GE51">IF(GD34="","",VLOOKUP(GD34,$I$3:$M$243,3,FALSE))</f>
      </c>
      <c r="GF34" s="1">
        <f aca="true" t="shared" si="313" ref="GF34:GF51">IF(GD34="","",VLOOKUP(GD34,$I$3:$M$243,4,FALSE))</f>
      </c>
      <c r="GG34" s="1">
        <f ca="1" t="shared" si="191"/>
      </c>
      <c r="GH34" s="1">
        <f aca="true" t="shared" si="314" ref="GH34:GH51">IF(GG34="","",VLOOKUP(GG34,$I$3:$M$243,3,FALSE))</f>
      </c>
      <c r="GI34" s="1">
        <f aca="true" t="shared" si="315" ref="GI34:GI51">IF(GG34="","",VLOOKUP(GG34,$I$3:$M$243,4,FALSE))</f>
      </c>
      <c r="GJ34" s="1">
        <f ca="1" t="shared" si="192"/>
      </c>
      <c r="GK34" s="1">
        <f aca="true" t="shared" si="316" ref="GK34:GK51">IF(GJ34="","",VLOOKUP(GJ34,$I$3:$M$243,3,FALSE))</f>
      </c>
      <c r="GL34" s="1">
        <f aca="true" t="shared" si="317" ref="GL34:GL51">IF(GJ34="","",VLOOKUP(GJ34,$I$3:$M$243,4,FALSE))</f>
      </c>
      <c r="GM34" s="1">
        <f ca="1" t="shared" si="193"/>
      </c>
      <c r="GN34" s="1">
        <f aca="true" t="shared" si="318" ref="GN34:GN51">IF(GM34="","",VLOOKUP(GM34,$I$3:$M$243,3,FALSE))</f>
      </c>
      <c r="GO34" s="1">
        <f aca="true" t="shared" si="319" ref="GO34:GO51">IF(GM34="","",VLOOKUP(GM34,$I$3:$M$243,4,FALSE))</f>
      </c>
      <c r="GP34" s="1">
        <f ca="1" t="shared" si="194"/>
      </c>
      <c r="GQ34" s="1">
        <f aca="true" t="shared" si="320" ref="GQ34:GQ51">IF(GP34="","",VLOOKUP(GP34,$I$3:$M$243,3,FALSE))</f>
      </c>
      <c r="GR34" s="1">
        <f aca="true" t="shared" si="321" ref="GR34:GR51">IF(GP34="","",VLOOKUP(GP34,$I$3:$M$243,4,FALSE))</f>
      </c>
      <c r="GS34" s="1">
        <f ca="1" t="shared" si="195"/>
      </c>
      <c r="GT34" s="1">
        <f aca="true" t="shared" si="322" ref="GT34:GT51">IF(GS34="","",VLOOKUP(GS34,$I$3:$M$243,3,FALSE))</f>
      </c>
      <c r="GU34" s="1">
        <f aca="true" t="shared" si="323" ref="GU34:GU51">IF(GS34="","",VLOOKUP(GS34,$I$3:$M$243,4,FALSE))</f>
      </c>
      <c r="GV34" s="1">
        <f ca="1" t="shared" si="196"/>
      </c>
      <c r="GW34" s="1">
        <f aca="true" t="shared" si="324" ref="GW34:GW51">IF(GV34="","",VLOOKUP(GV34,$I$3:$M$243,3,FALSE))</f>
      </c>
      <c r="GX34" s="1">
        <f aca="true" t="shared" si="325" ref="GX34:GX51">IF(GV34="","",VLOOKUP(GV34,$I$3:$M$243,4,FALSE))</f>
      </c>
      <c r="GY34" s="1">
        <f ca="1" t="shared" si="197"/>
      </c>
      <c r="GZ34" s="1">
        <f aca="true" t="shared" si="326" ref="GZ34:GZ51">IF(GY34="","",VLOOKUP(GY34,$I$3:$M$243,3,FALSE))</f>
      </c>
      <c r="HA34" s="1">
        <f aca="true" t="shared" si="327" ref="HA34:HA51">IF(GY34="","",VLOOKUP(GY34,$I$3:$M$243,4,FALSE))</f>
      </c>
    </row>
    <row r="35" spans="1:209" ht="15">
      <c r="A35" s="11" t="s">
        <v>252</v>
      </c>
      <c r="C35">
        <f>COUNTIF('Chapter Confirmation'!$F$14:$F$63,DropDown!A35)</f>
        <v>0</v>
      </c>
      <c r="F35" s="141" t="s">
        <v>231</v>
      </c>
      <c r="G35" s="9">
        <f ca="1" t="shared" si="130"/>
        <v>0</v>
      </c>
      <c r="H35">
        <f t="shared" si="131"/>
        <v>0</v>
      </c>
      <c r="I35">
        <f t="shared" si="132"/>
      </c>
      <c r="J35" s="175"/>
      <c r="K35" s="175" t="s">
        <v>303</v>
      </c>
      <c r="L35" s="175"/>
      <c r="M35" s="176" t="s">
        <v>76</v>
      </c>
      <c r="N35">
        <v>101</v>
      </c>
      <c r="O35" s="1">
        <f ca="1" t="shared" si="133"/>
      </c>
      <c r="P35" s="1">
        <f t="shared" si="198"/>
      </c>
      <c r="Q35" s="1">
        <f t="shared" si="199"/>
      </c>
      <c r="R35" s="1">
        <f ca="1" t="shared" si="134"/>
      </c>
      <c r="S35" s="1">
        <f t="shared" si="200"/>
      </c>
      <c r="T35" s="1">
        <f t="shared" si="201"/>
      </c>
      <c r="U35" s="1">
        <f ca="1" t="shared" si="135"/>
      </c>
      <c r="V35" s="1">
        <f t="shared" si="202"/>
      </c>
      <c r="W35" s="1">
        <f t="shared" si="203"/>
      </c>
      <c r="X35" s="1">
        <f ca="1" t="shared" si="136"/>
      </c>
      <c r="Y35" s="1">
        <f t="shared" si="204"/>
      </c>
      <c r="Z35" s="1">
        <f t="shared" si="205"/>
      </c>
      <c r="AA35" s="1">
        <f ca="1" t="shared" si="137"/>
      </c>
      <c r="AB35" s="1">
        <f t="shared" si="206"/>
      </c>
      <c r="AC35" s="1">
        <f t="shared" si="207"/>
      </c>
      <c r="AD35" s="1">
        <f ca="1" t="shared" si="138"/>
      </c>
      <c r="AE35" s="1">
        <f t="shared" si="208"/>
      </c>
      <c r="AF35" s="1">
        <f t="shared" si="209"/>
      </c>
      <c r="AG35" s="1">
        <f ca="1" t="shared" si="139"/>
      </c>
      <c r="AH35" s="1">
        <f t="shared" si="210"/>
      </c>
      <c r="AI35" s="1">
        <f t="shared" si="211"/>
      </c>
      <c r="AJ35" s="1">
        <f ca="1" t="shared" si="140"/>
      </c>
      <c r="AK35" s="1">
        <f t="shared" si="212"/>
      </c>
      <c r="AL35" s="1">
        <f t="shared" si="213"/>
      </c>
      <c r="AM35" s="1">
        <f ca="1" t="shared" si="141"/>
      </c>
      <c r="AN35" s="1">
        <f t="shared" si="214"/>
      </c>
      <c r="AO35" s="1">
        <f t="shared" si="215"/>
      </c>
      <c r="AP35" s="1">
        <f ca="1" t="shared" si="142"/>
      </c>
      <c r="AQ35" s="1">
        <f t="shared" si="216"/>
      </c>
      <c r="AR35" s="1">
        <f t="shared" si="217"/>
      </c>
      <c r="AS35" s="1">
        <f ca="1" t="shared" si="143"/>
      </c>
      <c r="AT35" s="1">
        <f t="shared" si="218"/>
      </c>
      <c r="AU35" s="1">
        <f t="shared" si="219"/>
      </c>
      <c r="AV35" s="1">
        <f ca="1" t="shared" si="144"/>
      </c>
      <c r="AW35" s="1">
        <f t="shared" si="220"/>
      </c>
      <c r="AX35" s="1">
        <f t="shared" si="221"/>
      </c>
      <c r="AY35" s="1">
        <f ca="1" t="shared" si="145"/>
      </c>
      <c r="AZ35" s="1">
        <f t="shared" si="222"/>
      </c>
      <c r="BA35" s="1">
        <f t="shared" si="223"/>
      </c>
      <c r="BB35" s="1">
        <f ca="1" t="shared" si="146"/>
      </c>
      <c r="BC35" s="1">
        <f t="shared" si="224"/>
      </c>
      <c r="BD35" s="1">
        <f t="shared" si="225"/>
      </c>
      <c r="BE35" s="1">
        <f ca="1" t="shared" si="147"/>
      </c>
      <c r="BF35" s="1">
        <f t="shared" si="226"/>
      </c>
      <c r="BG35" s="1">
        <f t="shared" si="227"/>
      </c>
      <c r="BH35" s="1">
        <f ca="1" t="shared" si="148"/>
      </c>
      <c r="BI35" s="1">
        <f t="shared" si="228"/>
      </c>
      <c r="BJ35" s="1">
        <f t="shared" si="229"/>
      </c>
      <c r="BK35" s="1">
        <f ca="1" t="shared" si="149"/>
      </c>
      <c r="BL35" s="1">
        <f t="shared" si="230"/>
      </c>
      <c r="BM35" s="1">
        <f t="shared" si="231"/>
      </c>
      <c r="BN35" s="1">
        <f ca="1" t="shared" si="150"/>
      </c>
      <c r="BO35" s="1">
        <f t="shared" si="232"/>
      </c>
      <c r="BP35" s="1">
        <f t="shared" si="233"/>
      </c>
      <c r="BQ35" s="1">
        <f ca="1" t="shared" si="151"/>
      </c>
      <c r="BR35" s="1">
        <f t="shared" si="234"/>
      </c>
      <c r="BS35" s="1">
        <f t="shared" si="235"/>
      </c>
      <c r="BT35" s="1">
        <f ca="1" t="shared" si="152"/>
      </c>
      <c r="BU35" s="1">
        <f t="shared" si="236"/>
      </c>
      <c r="BV35" s="1">
        <f t="shared" si="237"/>
      </c>
      <c r="BW35" s="1">
        <f ca="1" t="shared" si="153"/>
      </c>
      <c r="BX35" s="1">
        <f t="shared" si="238"/>
      </c>
      <c r="BY35" s="1">
        <f t="shared" si="239"/>
      </c>
      <c r="BZ35" s="1">
        <f ca="1" t="shared" si="154"/>
      </c>
      <c r="CA35" s="1">
        <f t="shared" si="240"/>
      </c>
      <c r="CB35" s="1">
        <f t="shared" si="241"/>
      </c>
      <c r="CC35" s="1">
        <f ca="1" t="shared" si="155"/>
      </c>
      <c r="CD35" s="1">
        <f t="shared" si="242"/>
      </c>
      <c r="CE35" s="1">
        <f t="shared" si="243"/>
      </c>
      <c r="CF35" s="1">
        <f ca="1" t="shared" si="156"/>
      </c>
      <c r="CG35" s="1">
        <f t="shared" si="244"/>
      </c>
      <c r="CH35" s="1">
        <f t="shared" si="245"/>
      </c>
      <c r="CI35" s="1">
        <f ca="1" t="shared" si="157"/>
      </c>
      <c r="CJ35" s="1">
        <f t="shared" si="246"/>
      </c>
      <c r="CK35" s="1">
        <f t="shared" si="247"/>
      </c>
      <c r="CL35" s="1">
        <f ca="1" t="shared" si="158"/>
      </c>
      <c r="CM35" s="1">
        <f t="shared" si="248"/>
      </c>
      <c r="CN35" s="1">
        <f t="shared" si="249"/>
      </c>
      <c r="CO35" s="1">
        <f ca="1" t="shared" si="159"/>
      </c>
      <c r="CP35" s="1">
        <f t="shared" si="250"/>
      </c>
      <c r="CQ35" s="1">
        <f t="shared" si="251"/>
      </c>
      <c r="CR35" s="1">
        <f ca="1" t="shared" si="160"/>
      </c>
      <c r="CS35" s="1">
        <f t="shared" si="252"/>
      </c>
      <c r="CT35" s="1">
        <f t="shared" si="253"/>
      </c>
      <c r="CU35" s="1">
        <f ca="1" t="shared" si="161"/>
      </c>
      <c r="CV35" s="1">
        <f t="shared" si="254"/>
      </c>
      <c r="CW35" s="1">
        <f t="shared" si="255"/>
      </c>
      <c r="CX35" s="1">
        <f ca="1" t="shared" si="162"/>
      </c>
      <c r="CY35" s="1">
        <f t="shared" si="256"/>
      </c>
      <c r="CZ35" s="1">
        <f t="shared" si="257"/>
      </c>
      <c r="DA35" s="1">
        <f ca="1" t="shared" si="163"/>
      </c>
      <c r="DB35" s="1">
        <f t="shared" si="258"/>
      </c>
      <c r="DC35" s="1">
        <f t="shared" si="259"/>
      </c>
      <c r="DD35" s="1">
        <f ca="1" t="shared" si="164"/>
      </c>
      <c r="DE35" s="1">
        <f t="shared" si="260"/>
      </c>
      <c r="DF35" s="1">
        <f t="shared" si="261"/>
      </c>
      <c r="DG35" s="1">
        <f ca="1" t="shared" si="165"/>
      </c>
      <c r="DH35" s="1">
        <f t="shared" si="262"/>
      </c>
      <c r="DI35" s="1">
        <f t="shared" si="263"/>
      </c>
      <c r="DJ35" s="1">
        <f ca="1" t="shared" si="166"/>
      </c>
      <c r="DK35" s="1">
        <f t="shared" si="264"/>
      </c>
      <c r="DL35" s="1">
        <f t="shared" si="265"/>
      </c>
      <c r="DM35" s="1">
        <f ca="1" t="shared" si="167"/>
      </c>
      <c r="DN35" s="1">
        <f t="shared" si="266"/>
      </c>
      <c r="DO35" s="1">
        <f t="shared" si="267"/>
      </c>
      <c r="DP35" s="1">
        <f ca="1" t="shared" si="168"/>
      </c>
      <c r="DQ35" s="1">
        <f t="shared" si="268"/>
      </c>
      <c r="DR35" s="1">
        <f t="shared" si="269"/>
      </c>
      <c r="DS35" s="1">
        <f ca="1" t="shared" si="169"/>
      </c>
      <c r="DT35" s="1">
        <f t="shared" si="270"/>
      </c>
      <c r="DU35" s="1">
        <f t="shared" si="271"/>
      </c>
      <c r="DV35" s="1">
        <f ca="1" t="shared" si="170"/>
      </c>
      <c r="DW35" s="1">
        <f t="shared" si="272"/>
      </c>
      <c r="DX35" s="1">
        <f t="shared" si="273"/>
      </c>
      <c r="DY35" s="1">
        <f ca="1" t="shared" si="171"/>
      </c>
      <c r="DZ35" s="1">
        <f t="shared" si="274"/>
      </c>
      <c r="EA35" s="1">
        <f t="shared" si="275"/>
      </c>
      <c r="EB35" s="1">
        <f ca="1" t="shared" si="172"/>
      </c>
      <c r="EC35" s="1">
        <f t="shared" si="276"/>
      </c>
      <c r="ED35" s="1">
        <f t="shared" si="277"/>
      </c>
      <c r="EE35" s="1">
        <f ca="1" t="shared" si="173"/>
      </c>
      <c r="EF35" s="1">
        <f t="shared" si="278"/>
      </c>
      <c r="EG35" s="1">
        <f t="shared" si="279"/>
      </c>
      <c r="EH35" s="1">
        <f ca="1" t="shared" si="174"/>
      </c>
      <c r="EI35" s="1">
        <f t="shared" si="280"/>
      </c>
      <c r="EJ35" s="1">
        <f t="shared" si="281"/>
      </c>
      <c r="EK35" s="1">
        <f ca="1" t="shared" si="175"/>
      </c>
      <c r="EL35" s="1">
        <f t="shared" si="282"/>
      </c>
      <c r="EM35" s="1">
        <f t="shared" si="283"/>
      </c>
      <c r="EN35" s="1">
        <f ca="1" t="shared" si="176"/>
      </c>
      <c r="EO35" s="1">
        <f t="shared" si="284"/>
      </c>
      <c r="EP35" s="1">
        <f t="shared" si="285"/>
      </c>
      <c r="EQ35" s="1">
        <f ca="1" t="shared" si="177"/>
      </c>
      <c r="ER35" s="1">
        <f t="shared" si="286"/>
      </c>
      <c r="ES35" s="1">
        <f t="shared" si="287"/>
      </c>
      <c r="ET35" s="1">
        <f ca="1" t="shared" si="178"/>
      </c>
      <c r="EU35" s="1">
        <f t="shared" si="288"/>
      </c>
      <c r="EV35" s="1">
        <f t="shared" si="289"/>
      </c>
      <c r="EW35" s="1">
        <f ca="1" t="shared" si="179"/>
      </c>
      <c r="EX35" s="1">
        <f t="shared" si="290"/>
      </c>
      <c r="EY35" s="1">
        <f t="shared" si="291"/>
      </c>
      <c r="EZ35" s="1">
        <f ca="1" t="shared" si="180"/>
      </c>
      <c r="FA35" s="1">
        <f t="shared" si="292"/>
      </c>
      <c r="FB35" s="1">
        <f t="shared" si="293"/>
      </c>
      <c r="FC35" s="1">
        <f ca="1" t="shared" si="181"/>
      </c>
      <c r="FD35" s="1">
        <f t="shared" si="294"/>
      </c>
      <c r="FE35" s="1">
        <f t="shared" si="295"/>
      </c>
      <c r="FF35" s="1">
        <f ca="1" t="shared" si="182"/>
      </c>
      <c r="FG35" s="1">
        <f t="shared" si="296"/>
      </c>
      <c r="FH35" s="1">
        <f t="shared" si="297"/>
      </c>
      <c r="FI35" s="1">
        <f ca="1" t="shared" si="183"/>
      </c>
      <c r="FJ35" s="1">
        <f t="shared" si="298"/>
      </c>
      <c r="FK35" s="1">
        <f t="shared" si="299"/>
      </c>
      <c r="FL35" s="1">
        <f ca="1" t="shared" si="184"/>
      </c>
      <c r="FM35" s="1">
        <f t="shared" si="300"/>
      </c>
      <c r="FN35" s="1">
        <f t="shared" si="301"/>
      </c>
      <c r="FO35" s="1">
        <f ca="1" t="shared" si="185"/>
      </c>
      <c r="FP35" s="1">
        <f t="shared" si="302"/>
      </c>
      <c r="FQ35" s="1">
        <f t="shared" si="303"/>
      </c>
      <c r="FR35" s="1">
        <f ca="1" t="shared" si="186"/>
      </c>
      <c r="FS35" s="1">
        <f t="shared" si="304"/>
      </c>
      <c r="FT35" s="1">
        <f t="shared" si="305"/>
      </c>
      <c r="FU35" s="1">
        <f ca="1" t="shared" si="187"/>
      </c>
      <c r="FV35" s="1">
        <f t="shared" si="306"/>
      </c>
      <c r="FW35" s="1">
        <f t="shared" si="307"/>
      </c>
      <c r="FX35" s="1">
        <f ca="1" t="shared" si="188"/>
      </c>
      <c r="FY35" s="1">
        <f t="shared" si="308"/>
      </c>
      <c r="FZ35" s="1">
        <f t="shared" si="309"/>
      </c>
      <c r="GA35" s="1">
        <f ca="1" t="shared" si="189"/>
      </c>
      <c r="GB35" s="1">
        <f t="shared" si="310"/>
      </c>
      <c r="GC35" s="1">
        <f t="shared" si="311"/>
      </c>
      <c r="GD35" s="1">
        <f ca="1" t="shared" si="190"/>
      </c>
      <c r="GE35" s="1">
        <f t="shared" si="312"/>
      </c>
      <c r="GF35" s="1">
        <f t="shared" si="313"/>
      </c>
      <c r="GG35" s="1">
        <f ca="1" t="shared" si="191"/>
      </c>
      <c r="GH35" s="1">
        <f t="shared" si="314"/>
      </c>
      <c r="GI35" s="1">
        <f t="shared" si="315"/>
      </c>
      <c r="GJ35" s="1">
        <f ca="1" t="shared" si="192"/>
      </c>
      <c r="GK35" s="1">
        <f t="shared" si="316"/>
      </c>
      <c r="GL35" s="1">
        <f t="shared" si="317"/>
      </c>
      <c r="GM35" s="1">
        <f ca="1" t="shared" si="193"/>
      </c>
      <c r="GN35" s="1">
        <f t="shared" si="318"/>
      </c>
      <c r="GO35" s="1">
        <f t="shared" si="319"/>
      </c>
      <c r="GP35" s="1">
        <f ca="1" t="shared" si="194"/>
      </c>
      <c r="GQ35" s="1">
        <f t="shared" si="320"/>
      </c>
      <c r="GR35" s="1">
        <f t="shared" si="321"/>
      </c>
      <c r="GS35" s="1">
        <f ca="1" t="shared" si="195"/>
      </c>
      <c r="GT35" s="1">
        <f t="shared" si="322"/>
      </c>
      <c r="GU35" s="1">
        <f t="shared" si="323"/>
      </c>
      <c r="GV35" s="1">
        <f ca="1" t="shared" si="196"/>
      </c>
      <c r="GW35" s="1">
        <f t="shared" si="324"/>
      </c>
      <c r="GX35" s="1">
        <f t="shared" si="325"/>
      </c>
      <c r="GY35" s="1">
        <f ca="1" t="shared" si="197"/>
      </c>
      <c r="GZ35" s="1">
        <f t="shared" si="326"/>
      </c>
      <c r="HA35" s="1">
        <f t="shared" si="327"/>
      </c>
    </row>
    <row r="36" spans="6:209" ht="12.75">
      <c r="F36" s="13" t="s">
        <v>281</v>
      </c>
      <c r="G36" s="9">
        <f ca="1" t="shared" si="130"/>
        <v>0</v>
      </c>
      <c r="H36">
        <f t="shared" si="131"/>
        <v>0</v>
      </c>
      <c r="I36">
        <f t="shared" si="132"/>
      </c>
      <c r="J36" s="175"/>
      <c r="K36" s="175" t="s">
        <v>303</v>
      </c>
      <c r="L36" s="175"/>
      <c r="M36" s="176" t="s">
        <v>76</v>
      </c>
      <c r="N36">
        <v>104</v>
      </c>
      <c r="O36" s="1">
        <f ca="1" t="shared" si="133"/>
      </c>
      <c r="P36" s="1">
        <f t="shared" si="198"/>
      </c>
      <c r="Q36" s="1">
        <f t="shared" si="199"/>
      </c>
      <c r="R36" s="1">
        <f ca="1" t="shared" si="134"/>
      </c>
      <c r="S36" s="1">
        <f t="shared" si="200"/>
      </c>
      <c r="T36" s="1">
        <f t="shared" si="201"/>
      </c>
      <c r="U36" s="1">
        <f ca="1" t="shared" si="135"/>
      </c>
      <c r="V36" s="1">
        <f t="shared" si="202"/>
      </c>
      <c r="W36" s="1">
        <f t="shared" si="203"/>
      </c>
      <c r="X36" s="1">
        <f ca="1" t="shared" si="136"/>
      </c>
      <c r="Y36" s="1">
        <f t="shared" si="204"/>
      </c>
      <c r="Z36" s="1">
        <f t="shared" si="205"/>
      </c>
      <c r="AA36" s="1">
        <f ca="1" t="shared" si="137"/>
      </c>
      <c r="AB36" s="1">
        <f t="shared" si="206"/>
      </c>
      <c r="AC36" s="1">
        <f t="shared" si="207"/>
      </c>
      <c r="AD36" s="1">
        <f ca="1" t="shared" si="138"/>
      </c>
      <c r="AE36" s="1">
        <f t="shared" si="208"/>
      </c>
      <c r="AF36" s="1">
        <f t="shared" si="209"/>
      </c>
      <c r="AG36" s="1">
        <f ca="1" t="shared" si="139"/>
      </c>
      <c r="AH36" s="1">
        <f t="shared" si="210"/>
      </c>
      <c r="AI36" s="1">
        <f t="shared" si="211"/>
      </c>
      <c r="AJ36" s="1">
        <f ca="1" t="shared" si="140"/>
      </c>
      <c r="AK36" s="1">
        <f t="shared" si="212"/>
      </c>
      <c r="AL36" s="1">
        <f t="shared" si="213"/>
      </c>
      <c r="AM36" s="1">
        <f ca="1" t="shared" si="141"/>
      </c>
      <c r="AN36" s="1">
        <f t="shared" si="214"/>
      </c>
      <c r="AO36" s="1">
        <f t="shared" si="215"/>
      </c>
      <c r="AP36" s="1">
        <f ca="1" t="shared" si="142"/>
      </c>
      <c r="AQ36" s="1">
        <f t="shared" si="216"/>
      </c>
      <c r="AR36" s="1">
        <f t="shared" si="217"/>
      </c>
      <c r="AS36" s="1">
        <f ca="1" t="shared" si="143"/>
      </c>
      <c r="AT36" s="1">
        <f t="shared" si="218"/>
      </c>
      <c r="AU36" s="1">
        <f t="shared" si="219"/>
      </c>
      <c r="AV36" s="1">
        <f ca="1" t="shared" si="144"/>
      </c>
      <c r="AW36" s="1">
        <f t="shared" si="220"/>
      </c>
      <c r="AX36" s="1">
        <f t="shared" si="221"/>
      </c>
      <c r="AY36" s="1">
        <f ca="1" t="shared" si="145"/>
      </c>
      <c r="AZ36" s="1">
        <f t="shared" si="222"/>
      </c>
      <c r="BA36" s="1">
        <f t="shared" si="223"/>
      </c>
      <c r="BB36" s="1">
        <f ca="1" t="shared" si="146"/>
      </c>
      <c r="BC36" s="1">
        <f t="shared" si="224"/>
      </c>
      <c r="BD36" s="1">
        <f t="shared" si="225"/>
      </c>
      <c r="BE36" s="1">
        <f ca="1" t="shared" si="147"/>
      </c>
      <c r="BF36" s="1">
        <f t="shared" si="226"/>
      </c>
      <c r="BG36" s="1">
        <f t="shared" si="227"/>
      </c>
      <c r="BH36" s="1">
        <f ca="1" t="shared" si="148"/>
      </c>
      <c r="BI36" s="1">
        <f t="shared" si="228"/>
      </c>
      <c r="BJ36" s="1">
        <f t="shared" si="229"/>
      </c>
      <c r="BK36" s="1">
        <f ca="1" t="shared" si="149"/>
      </c>
      <c r="BL36" s="1">
        <f t="shared" si="230"/>
      </c>
      <c r="BM36" s="1">
        <f t="shared" si="231"/>
      </c>
      <c r="BN36" s="1">
        <f ca="1" t="shared" si="150"/>
      </c>
      <c r="BO36" s="1">
        <f t="shared" si="232"/>
      </c>
      <c r="BP36" s="1">
        <f t="shared" si="233"/>
      </c>
      <c r="BQ36" s="1">
        <f ca="1" t="shared" si="151"/>
      </c>
      <c r="BR36" s="1">
        <f t="shared" si="234"/>
      </c>
      <c r="BS36" s="1">
        <f t="shared" si="235"/>
      </c>
      <c r="BT36" s="1">
        <f ca="1" t="shared" si="152"/>
      </c>
      <c r="BU36" s="1">
        <f t="shared" si="236"/>
      </c>
      <c r="BV36" s="1">
        <f t="shared" si="237"/>
      </c>
      <c r="BW36" s="1">
        <f ca="1" t="shared" si="153"/>
      </c>
      <c r="BX36" s="1">
        <f t="shared" si="238"/>
      </c>
      <c r="BY36" s="1">
        <f t="shared" si="239"/>
      </c>
      <c r="BZ36" s="1">
        <f ca="1" t="shared" si="154"/>
      </c>
      <c r="CA36" s="1">
        <f t="shared" si="240"/>
      </c>
      <c r="CB36" s="1">
        <f t="shared" si="241"/>
      </c>
      <c r="CC36" s="1">
        <f ca="1" t="shared" si="155"/>
      </c>
      <c r="CD36" s="1">
        <f t="shared" si="242"/>
      </c>
      <c r="CE36" s="1">
        <f t="shared" si="243"/>
      </c>
      <c r="CF36" s="1">
        <f ca="1" t="shared" si="156"/>
      </c>
      <c r="CG36" s="1">
        <f t="shared" si="244"/>
      </c>
      <c r="CH36" s="1">
        <f t="shared" si="245"/>
      </c>
      <c r="CI36" s="1">
        <f ca="1" t="shared" si="157"/>
      </c>
      <c r="CJ36" s="1">
        <f t="shared" si="246"/>
      </c>
      <c r="CK36" s="1">
        <f t="shared" si="247"/>
      </c>
      <c r="CL36" s="1">
        <f ca="1" t="shared" si="158"/>
      </c>
      <c r="CM36" s="1">
        <f t="shared" si="248"/>
      </c>
      <c r="CN36" s="1">
        <f t="shared" si="249"/>
      </c>
      <c r="CO36" s="1">
        <f ca="1" t="shared" si="159"/>
      </c>
      <c r="CP36" s="1">
        <f t="shared" si="250"/>
      </c>
      <c r="CQ36" s="1">
        <f t="shared" si="251"/>
      </c>
      <c r="CR36" s="1">
        <f ca="1" t="shared" si="160"/>
      </c>
      <c r="CS36" s="1">
        <f t="shared" si="252"/>
      </c>
      <c r="CT36" s="1">
        <f t="shared" si="253"/>
      </c>
      <c r="CU36" s="1">
        <f ca="1" t="shared" si="161"/>
      </c>
      <c r="CV36" s="1">
        <f t="shared" si="254"/>
      </c>
      <c r="CW36" s="1">
        <f t="shared" si="255"/>
      </c>
      <c r="CX36" s="1">
        <f ca="1" t="shared" si="162"/>
      </c>
      <c r="CY36" s="1">
        <f t="shared" si="256"/>
      </c>
      <c r="CZ36" s="1">
        <f t="shared" si="257"/>
      </c>
      <c r="DA36" s="1">
        <f ca="1" t="shared" si="163"/>
      </c>
      <c r="DB36" s="1">
        <f t="shared" si="258"/>
      </c>
      <c r="DC36" s="1">
        <f t="shared" si="259"/>
      </c>
      <c r="DD36" s="1">
        <f ca="1" t="shared" si="164"/>
      </c>
      <c r="DE36" s="1">
        <f t="shared" si="260"/>
      </c>
      <c r="DF36" s="1">
        <f t="shared" si="261"/>
      </c>
      <c r="DG36" s="1">
        <f ca="1" t="shared" si="165"/>
      </c>
      <c r="DH36" s="1">
        <f t="shared" si="262"/>
      </c>
      <c r="DI36" s="1">
        <f t="shared" si="263"/>
      </c>
      <c r="DJ36" s="1">
        <f ca="1" t="shared" si="166"/>
      </c>
      <c r="DK36" s="1">
        <f t="shared" si="264"/>
      </c>
      <c r="DL36" s="1">
        <f t="shared" si="265"/>
      </c>
      <c r="DM36" s="1">
        <f ca="1" t="shared" si="167"/>
      </c>
      <c r="DN36" s="1">
        <f t="shared" si="266"/>
      </c>
      <c r="DO36" s="1">
        <f t="shared" si="267"/>
      </c>
      <c r="DP36" s="1">
        <f ca="1" t="shared" si="168"/>
      </c>
      <c r="DQ36" s="1">
        <f t="shared" si="268"/>
      </c>
      <c r="DR36" s="1">
        <f t="shared" si="269"/>
      </c>
      <c r="DS36" s="1">
        <f ca="1" t="shared" si="169"/>
      </c>
      <c r="DT36" s="1">
        <f t="shared" si="270"/>
      </c>
      <c r="DU36" s="1">
        <f t="shared" si="271"/>
      </c>
      <c r="DV36" s="1">
        <f ca="1" t="shared" si="170"/>
      </c>
      <c r="DW36" s="1">
        <f t="shared" si="272"/>
      </c>
      <c r="DX36" s="1">
        <f t="shared" si="273"/>
      </c>
      <c r="DY36" s="1">
        <f ca="1" t="shared" si="171"/>
      </c>
      <c r="DZ36" s="1">
        <f t="shared" si="274"/>
      </c>
      <c r="EA36" s="1">
        <f t="shared" si="275"/>
      </c>
      <c r="EB36" s="1">
        <f ca="1" t="shared" si="172"/>
      </c>
      <c r="EC36" s="1">
        <f t="shared" si="276"/>
      </c>
      <c r="ED36" s="1">
        <f t="shared" si="277"/>
      </c>
      <c r="EE36" s="1">
        <f ca="1" t="shared" si="173"/>
      </c>
      <c r="EF36" s="1">
        <f t="shared" si="278"/>
      </c>
      <c r="EG36" s="1">
        <f t="shared" si="279"/>
      </c>
      <c r="EH36" s="1">
        <f ca="1" t="shared" si="174"/>
      </c>
      <c r="EI36" s="1">
        <f t="shared" si="280"/>
      </c>
      <c r="EJ36" s="1">
        <f t="shared" si="281"/>
      </c>
      <c r="EK36" s="1">
        <f ca="1" t="shared" si="175"/>
      </c>
      <c r="EL36" s="1">
        <f t="shared" si="282"/>
      </c>
      <c r="EM36" s="1">
        <f t="shared" si="283"/>
      </c>
      <c r="EN36" s="1">
        <f ca="1" t="shared" si="176"/>
      </c>
      <c r="EO36" s="1">
        <f t="shared" si="284"/>
      </c>
      <c r="EP36" s="1">
        <f t="shared" si="285"/>
      </c>
      <c r="EQ36" s="1">
        <f ca="1" t="shared" si="177"/>
      </c>
      <c r="ER36" s="1">
        <f t="shared" si="286"/>
      </c>
      <c r="ES36" s="1">
        <f t="shared" si="287"/>
      </c>
      <c r="ET36" s="1">
        <f ca="1" t="shared" si="178"/>
      </c>
      <c r="EU36" s="1">
        <f t="shared" si="288"/>
      </c>
      <c r="EV36" s="1">
        <f t="shared" si="289"/>
      </c>
      <c r="EW36" s="1">
        <f ca="1" t="shared" si="179"/>
      </c>
      <c r="EX36" s="1">
        <f t="shared" si="290"/>
      </c>
      <c r="EY36" s="1">
        <f t="shared" si="291"/>
      </c>
      <c r="EZ36" s="1">
        <f ca="1" t="shared" si="180"/>
      </c>
      <c r="FA36" s="1">
        <f t="shared" si="292"/>
      </c>
      <c r="FB36" s="1">
        <f t="shared" si="293"/>
      </c>
      <c r="FC36" s="1">
        <f ca="1" t="shared" si="181"/>
      </c>
      <c r="FD36" s="1">
        <f t="shared" si="294"/>
      </c>
      <c r="FE36" s="1">
        <f t="shared" si="295"/>
      </c>
      <c r="FF36" s="1">
        <f ca="1" t="shared" si="182"/>
      </c>
      <c r="FG36" s="1">
        <f t="shared" si="296"/>
      </c>
      <c r="FH36" s="1">
        <f t="shared" si="297"/>
      </c>
      <c r="FI36" s="1">
        <f ca="1" t="shared" si="183"/>
      </c>
      <c r="FJ36" s="1">
        <f t="shared" si="298"/>
      </c>
      <c r="FK36" s="1">
        <f t="shared" si="299"/>
      </c>
      <c r="FL36" s="1">
        <f ca="1" t="shared" si="184"/>
      </c>
      <c r="FM36" s="1">
        <f t="shared" si="300"/>
      </c>
      <c r="FN36" s="1">
        <f t="shared" si="301"/>
      </c>
      <c r="FO36" s="1">
        <f ca="1" t="shared" si="185"/>
      </c>
      <c r="FP36" s="1">
        <f t="shared" si="302"/>
      </c>
      <c r="FQ36" s="1">
        <f t="shared" si="303"/>
      </c>
      <c r="FR36" s="1">
        <f ca="1" t="shared" si="186"/>
      </c>
      <c r="FS36" s="1">
        <f t="shared" si="304"/>
      </c>
      <c r="FT36" s="1">
        <f t="shared" si="305"/>
      </c>
      <c r="FU36" s="1">
        <f ca="1" t="shared" si="187"/>
      </c>
      <c r="FV36" s="1">
        <f t="shared" si="306"/>
      </c>
      <c r="FW36" s="1">
        <f t="shared" si="307"/>
      </c>
      <c r="FX36" s="1">
        <f ca="1" t="shared" si="188"/>
      </c>
      <c r="FY36" s="1">
        <f t="shared" si="308"/>
      </c>
      <c r="FZ36" s="1">
        <f t="shared" si="309"/>
      </c>
      <c r="GA36" s="1">
        <f ca="1" t="shared" si="189"/>
      </c>
      <c r="GB36" s="1">
        <f t="shared" si="310"/>
      </c>
      <c r="GC36" s="1">
        <f t="shared" si="311"/>
      </c>
      <c r="GD36" s="1">
        <f ca="1" t="shared" si="190"/>
      </c>
      <c r="GE36" s="1">
        <f t="shared" si="312"/>
      </c>
      <c r="GF36" s="1">
        <f t="shared" si="313"/>
      </c>
      <c r="GG36" s="1">
        <f ca="1" t="shared" si="191"/>
      </c>
      <c r="GH36" s="1">
        <f t="shared" si="314"/>
      </c>
      <c r="GI36" s="1">
        <f t="shared" si="315"/>
      </c>
      <c r="GJ36" s="1">
        <f ca="1" t="shared" si="192"/>
      </c>
      <c r="GK36" s="1">
        <f t="shared" si="316"/>
      </c>
      <c r="GL36" s="1">
        <f t="shared" si="317"/>
      </c>
      <c r="GM36" s="1">
        <f ca="1" t="shared" si="193"/>
      </c>
      <c r="GN36" s="1">
        <f t="shared" si="318"/>
      </c>
      <c r="GO36" s="1">
        <f t="shared" si="319"/>
      </c>
      <c r="GP36" s="1">
        <f ca="1" t="shared" si="194"/>
      </c>
      <c r="GQ36" s="1">
        <f t="shared" si="320"/>
      </c>
      <c r="GR36" s="1">
        <f t="shared" si="321"/>
      </c>
      <c r="GS36" s="1">
        <f ca="1" t="shared" si="195"/>
      </c>
      <c r="GT36" s="1">
        <f t="shared" si="322"/>
      </c>
      <c r="GU36" s="1">
        <f t="shared" si="323"/>
      </c>
      <c r="GV36" s="1">
        <f ca="1" t="shared" si="196"/>
      </c>
      <c r="GW36" s="1">
        <f t="shared" si="324"/>
      </c>
      <c r="GX36" s="1">
        <f t="shared" si="325"/>
      </c>
      <c r="GY36" s="1">
        <f ca="1" t="shared" si="197"/>
      </c>
      <c r="GZ36" s="1">
        <f t="shared" si="326"/>
      </c>
      <c r="HA36" s="1">
        <f t="shared" si="327"/>
      </c>
    </row>
    <row r="37" spans="6:209" ht="12.75">
      <c r="F37" s="13" t="s">
        <v>309</v>
      </c>
      <c r="G37" s="9">
        <f ca="1" t="shared" si="130"/>
        <v>0</v>
      </c>
      <c r="H37">
        <f t="shared" si="131"/>
        <v>0</v>
      </c>
      <c r="I37">
        <f t="shared" si="132"/>
      </c>
      <c r="J37" s="175"/>
      <c r="K37" s="175" t="s">
        <v>306</v>
      </c>
      <c r="L37" s="175"/>
      <c r="M37" s="176" t="s">
        <v>76</v>
      </c>
      <c r="N37">
        <v>107</v>
      </c>
      <c r="O37" s="1">
        <f ca="1" t="shared" si="133"/>
      </c>
      <c r="P37" s="1">
        <f t="shared" si="198"/>
      </c>
      <c r="Q37" s="1">
        <f t="shared" si="199"/>
      </c>
      <c r="R37" s="1">
        <f ca="1" t="shared" si="134"/>
      </c>
      <c r="S37" s="1">
        <f t="shared" si="200"/>
      </c>
      <c r="T37" s="1">
        <f t="shared" si="201"/>
      </c>
      <c r="U37" s="1">
        <f ca="1" t="shared" si="135"/>
      </c>
      <c r="V37" s="1">
        <f t="shared" si="202"/>
      </c>
      <c r="W37" s="1">
        <f t="shared" si="203"/>
      </c>
      <c r="X37" s="1">
        <f ca="1" t="shared" si="136"/>
      </c>
      <c r="Y37" s="1">
        <f t="shared" si="204"/>
      </c>
      <c r="Z37" s="1">
        <f t="shared" si="205"/>
      </c>
      <c r="AA37" s="1">
        <f ca="1" t="shared" si="137"/>
      </c>
      <c r="AB37" s="1">
        <f t="shared" si="206"/>
      </c>
      <c r="AC37" s="1">
        <f t="shared" si="207"/>
      </c>
      <c r="AD37" s="1">
        <f ca="1" t="shared" si="138"/>
      </c>
      <c r="AE37" s="1">
        <f t="shared" si="208"/>
      </c>
      <c r="AF37" s="1">
        <f t="shared" si="209"/>
      </c>
      <c r="AG37" s="1">
        <f ca="1" t="shared" si="139"/>
      </c>
      <c r="AH37" s="1">
        <f t="shared" si="210"/>
      </c>
      <c r="AI37" s="1">
        <f t="shared" si="211"/>
      </c>
      <c r="AJ37" s="1">
        <f ca="1" t="shared" si="140"/>
      </c>
      <c r="AK37" s="1">
        <f t="shared" si="212"/>
      </c>
      <c r="AL37" s="1">
        <f t="shared" si="213"/>
      </c>
      <c r="AM37" s="1">
        <f ca="1" t="shared" si="141"/>
      </c>
      <c r="AN37" s="1">
        <f t="shared" si="214"/>
      </c>
      <c r="AO37" s="1">
        <f t="shared" si="215"/>
      </c>
      <c r="AP37" s="1">
        <f ca="1" t="shared" si="142"/>
      </c>
      <c r="AQ37" s="1">
        <f t="shared" si="216"/>
      </c>
      <c r="AR37" s="1">
        <f t="shared" si="217"/>
      </c>
      <c r="AS37" s="1">
        <f ca="1" t="shared" si="143"/>
      </c>
      <c r="AT37" s="1">
        <f t="shared" si="218"/>
      </c>
      <c r="AU37" s="1">
        <f t="shared" si="219"/>
      </c>
      <c r="AV37" s="1">
        <f ca="1" t="shared" si="144"/>
      </c>
      <c r="AW37" s="1">
        <f t="shared" si="220"/>
      </c>
      <c r="AX37" s="1">
        <f t="shared" si="221"/>
      </c>
      <c r="AY37" s="1">
        <f ca="1" t="shared" si="145"/>
      </c>
      <c r="AZ37" s="1">
        <f t="shared" si="222"/>
      </c>
      <c r="BA37" s="1">
        <f t="shared" si="223"/>
      </c>
      <c r="BB37" s="1">
        <f ca="1" t="shared" si="146"/>
      </c>
      <c r="BC37" s="1">
        <f t="shared" si="224"/>
      </c>
      <c r="BD37" s="1">
        <f t="shared" si="225"/>
      </c>
      <c r="BE37" s="1">
        <f ca="1" t="shared" si="147"/>
      </c>
      <c r="BF37" s="1">
        <f t="shared" si="226"/>
      </c>
      <c r="BG37" s="1">
        <f t="shared" si="227"/>
      </c>
      <c r="BH37" s="1">
        <f ca="1" t="shared" si="148"/>
      </c>
      <c r="BI37" s="1">
        <f t="shared" si="228"/>
      </c>
      <c r="BJ37" s="1">
        <f t="shared" si="229"/>
      </c>
      <c r="BK37" s="1">
        <f ca="1" t="shared" si="149"/>
      </c>
      <c r="BL37" s="1">
        <f t="shared" si="230"/>
      </c>
      <c r="BM37" s="1">
        <f t="shared" si="231"/>
      </c>
      <c r="BN37" s="1">
        <f ca="1" t="shared" si="150"/>
      </c>
      <c r="BO37" s="1">
        <f t="shared" si="232"/>
      </c>
      <c r="BP37" s="1">
        <f t="shared" si="233"/>
      </c>
      <c r="BQ37" s="1">
        <f ca="1" t="shared" si="151"/>
      </c>
      <c r="BR37" s="1">
        <f t="shared" si="234"/>
      </c>
      <c r="BS37" s="1">
        <f t="shared" si="235"/>
      </c>
      <c r="BT37" s="1">
        <f ca="1" t="shared" si="152"/>
      </c>
      <c r="BU37" s="1">
        <f t="shared" si="236"/>
      </c>
      <c r="BV37" s="1">
        <f t="shared" si="237"/>
      </c>
      <c r="BW37" s="1">
        <f ca="1" t="shared" si="153"/>
      </c>
      <c r="BX37" s="1">
        <f t="shared" si="238"/>
      </c>
      <c r="BY37" s="1">
        <f t="shared" si="239"/>
      </c>
      <c r="BZ37" s="1">
        <f ca="1" t="shared" si="154"/>
      </c>
      <c r="CA37" s="1">
        <f t="shared" si="240"/>
      </c>
      <c r="CB37" s="1">
        <f t="shared" si="241"/>
      </c>
      <c r="CC37" s="1">
        <f ca="1" t="shared" si="155"/>
      </c>
      <c r="CD37" s="1">
        <f t="shared" si="242"/>
      </c>
      <c r="CE37" s="1">
        <f t="shared" si="243"/>
      </c>
      <c r="CF37" s="1">
        <f ca="1" t="shared" si="156"/>
      </c>
      <c r="CG37" s="1">
        <f t="shared" si="244"/>
      </c>
      <c r="CH37" s="1">
        <f t="shared" si="245"/>
      </c>
      <c r="CI37" s="1">
        <f ca="1" t="shared" si="157"/>
      </c>
      <c r="CJ37" s="1">
        <f t="shared" si="246"/>
      </c>
      <c r="CK37" s="1">
        <f t="shared" si="247"/>
      </c>
      <c r="CL37" s="1">
        <f ca="1" t="shared" si="158"/>
      </c>
      <c r="CM37" s="1">
        <f t="shared" si="248"/>
      </c>
      <c r="CN37" s="1">
        <f t="shared" si="249"/>
      </c>
      <c r="CO37" s="1">
        <f ca="1" t="shared" si="159"/>
      </c>
      <c r="CP37" s="1">
        <f t="shared" si="250"/>
      </c>
      <c r="CQ37" s="1">
        <f t="shared" si="251"/>
      </c>
      <c r="CR37" s="1">
        <f ca="1" t="shared" si="160"/>
      </c>
      <c r="CS37" s="1">
        <f t="shared" si="252"/>
      </c>
      <c r="CT37" s="1">
        <f t="shared" si="253"/>
      </c>
      <c r="CU37" s="1">
        <f ca="1" t="shared" si="161"/>
      </c>
      <c r="CV37" s="1">
        <f t="shared" si="254"/>
      </c>
      <c r="CW37" s="1">
        <f t="shared" si="255"/>
      </c>
      <c r="CX37" s="1">
        <f ca="1" t="shared" si="162"/>
      </c>
      <c r="CY37" s="1">
        <f t="shared" si="256"/>
      </c>
      <c r="CZ37" s="1">
        <f t="shared" si="257"/>
      </c>
      <c r="DA37" s="1">
        <f ca="1" t="shared" si="163"/>
      </c>
      <c r="DB37" s="1">
        <f t="shared" si="258"/>
      </c>
      <c r="DC37" s="1">
        <f t="shared" si="259"/>
      </c>
      <c r="DD37" s="1">
        <f ca="1" t="shared" si="164"/>
      </c>
      <c r="DE37" s="1">
        <f t="shared" si="260"/>
      </c>
      <c r="DF37" s="1">
        <f t="shared" si="261"/>
      </c>
      <c r="DG37" s="1">
        <f ca="1" t="shared" si="165"/>
      </c>
      <c r="DH37" s="1">
        <f t="shared" si="262"/>
      </c>
      <c r="DI37" s="1">
        <f t="shared" si="263"/>
      </c>
      <c r="DJ37" s="1">
        <f ca="1" t="shared" si="166"/>
      </c>
      <c r="DK37" s="1">
        <f t="shared" si="264"/>
      </c>
      <c r="DL37" s="1">
        <f t="shared" si="265"/>
      </c>
      <c r="DM37" s="1">
        <f ca="1" t="shared" si="167"/>
      </c>
      <c r="DN37" s="1">
        <f t="shared" si="266"/>
      </c>
      <c r="DO37" s="1">
        <f t="shared" si="267"/>
      </c>
      <c r="DP37" s="1">
        <f ca="1" t="shared" si="168"/>
      </c>
      <c r="DQ37" s="1">
        <f t="shared" si="268"/>
      </c>
      <c r="DR37" s="1">
        <f t="shared" si="269"/>
      </c>
      <c r="DS37" s="1">
        <f ca="1" t="shared" si="169"/>
      </c>
      <c r="DT37" s="1">
        <f t="shared" si="270"/>
      </c>
      <c r="DU37" s="1">
        <f t="shared" si="271"/>
      </c>
      <c r="DV37" s="1">
        <f ca="1" t="shared" si="170"/>
      </c>
      <c r="DW37" s="1">
        <f t="shared" si="272"/>
      </c>
      <c r="DX37" s="1">
        <f t="shared" si="273"/>
      </c>
      <c r="DY37" s="1">
        <f ca="1" t="shared" si="171"/>
      </c>
      <c r="DZ37" s="1">
        <f t="shared" si="274"/>
      </c>
      <c r="EA37" s="1">
        <f t="shared" si="275"/>
      </c>
      <c r="EB37" s="1">
        <f ca="1" t="shared" si="172"/>
      </c>
      <c r="EC37" s="1">
        <f t="shared" si="276"/>
      </c>
      <c r="ED37" s="1">
        <f t="shared" si="277"/>
      </c>
      <c r="EE37" s="1">
        <f ca="1" t="shared" si="173"/>
      </c>
      <c r="EF37" s="1">
        <f t="shared" si="278"/>
      </c>
      <c r="EG37" s="1">
        <f t="shared" si="279"/>
      </c>
      <c r="EH37" s="1">
        <f ca="1" t="shared" si="174"/>
      </c>
      <c r="EI37" s="1">
        <f t="shared" si="280"/>
      </c>
      <c r="EJ37" s="1">
        <f t="shared" si="281"/>
      </c>
      <c r="EK37" s="1">
        <f ca="1" t="shared" si="175"/>
      </c>
      <c r="EL37" s="1">
        <f t="shared" si="282"/>
      </c>
      <c r="EM37" s="1">
        <f t="shared" si="283"/>
      </c>
      <c r="EN37" s="1">
        <f ca="1" t="shared" si="176"/>
      </c>
      <c r="EO37" s="1">
        <f t="shared" si="284"/>
      </c>
      <c r="EP37" s="1">
        <f t="shared" si="285"/>
      </c>
      <c r="EQ37" s="1">
        <f ca="1" t="shared" si="177"/>
      </c>
      <c r="ER37" s="1">
        <f t="shared" si="286"/>
      </c>
      <c r="ES37" s="1">
        <f t="shared" si="287"/>
      </c>
      <c r="ET37" s="1">
        <f ca="1" t="shared" si="178"/>
      </c>
      <c r="EU37" s="1">
        <f t="shared" si="288"/>
      </c>
      <c r="EV37" s="1">
        <f t="shared" si="289"/>
      </c>
      <c r="EW37" s="1">
        <f ca="1" t="shared" si="179"/>
      </c>
      <c r="EX37" s="1">
        <f t="shared" si="290"/>
      </c>
      <c r="EY37" s="1">
        <f t="shared" si="291"/>
      </c>
      <c r="EZ37" s="1">
        <f ca="1" t="shared" si="180"/>
      </c>
      <c r="FA37" s="1">
        <f t="shared" si="292"/>
      </c>
      <c r="FB37" s="1">
        <f t="shared" si="293"/>
      </c>
      <c r="FC37" s="1">
        <f ca="1" t="shared" si="181"/>
      </c>
      <c r="FD37" s="1">
        <f t="shared" si="294"/>
      </c>
      <c r="FE37" s="1">
        <f t="shared" si="295"/>
      </c>
      <c r="FF37" s="1">
        <f ca="1" t="shared" si="182"/>
      </c>
      <c r="FG37" s="1">
        <f t="shared" si="296"/>
      </c>
      <c r="FH37" s="1">
        <f t="shared" si="297"/>
      </c>
      <c r="FI37" s="1">
        <f ca="1" t="shared" si="183"/>
      </c>
      <c r="FJ37" s="1">
        <f t="shared" si="298"/>
      </c>
      <c r="FK37" s="1">
        <f t="shared" si="299"/>
      </c>
      <c r="FL37" s="1">
        <f ca="1" t="shared" si="184"/>
      </c>
      <c r="FM37" s="1">
        <f t="shared" si="300"/>
      </c>
      <c r="FN37" s="1">
        <f t="shared" si="301"/>
      </c>
      <c r="FO37" s="1">
        <f ca="1" t="shared" si="185"/>
      </c>
      <c r="FP37" s="1">
        <f t="shared" si="302"/>
      </c>
      <c r="FQ37" s="1">
        <f t="shared" si="303"/>
      </c>
      <c r="FR37" s="1">
        <f ca="1" t="shared" si="186"/>
      </c>
      <c r="FS37" s="1">
        <f t="shared" si="304"/>
      </c>
      <c r="FT37" s="1">
        <f t="shared" si="305"/>
      </c>
      <c r="FU37" s="1">
        <f ca="1" t="shared" si="187"/>
      </c>
      <c r="FV37" s="1">
        <f t="shared" si="306"/>
      </c>
      <c r="FW37" s="1">
        <f t="shared" si="307"/>
      </c>
      <c r="FX37" s="1">
        <f ca="1" t="shared" si="188"/>
      </c>
      <c r="FY37" s="1">
        <f t="shared" si="308"/>
      </c>
      <c r="FZ37" s="1">
        <f t="shared" si="309"/>
      </c>
      <c r="GA37" s="1">
        <f ca="1" t="shared" si="189"/>
      </c>
      <c r="GB37" s="1">
        <f t="shared" si="310"/>
      </c>
      <c r="GC37" s="1">
        <f t="shared" si="311"/>
      </c>
      <c r="GD37" s="1">
        <f ca="1" t="shared" si="190"/>
      </c>
      <c r="GE37" s="1">
        <f t="shared" si="312"/>
      </c>
      <c r="GF37" s="1">
        <f t="shared" si="313"/>
      </c>
      <c r="GG37" s="1">
        <f ca="1" t="shared" si="191"/>
      </c>
      <c r="GH37" s="1">
        <f t="shared" si="314"/>
      </c>
      <c r="GI37" s="1">
        <f t="shared" si="315"/>
      </c>
      <c r="GJ37" s="1">
        <f ca="1" t="shared" si="192"/>
      </c>
      <c r="GK37" s="1">
        <f t="shared" si="316"/>
      </c>
      <c r="GL37" s="1">
        <f t="shared" si="317"/>
      </c>
      <c r="GM37" s="1">
        <f ca="1" t="shared" si="193"/>
      </c>
      <c r="GN37" s="1">
        <f t="shared" si="318"/>
      </c>
      <c r="GO37" s="1">
        <f t="shared" si="319"/>
      </c>
      <c r="GP37" s="1">
        <f ca="1" t="shared" si="194"/>
      </c>
      <c r="GQ37" s="1">
        <f t="shared" si="320"/>
      </c>
      <c r="GR37" s="1">
        <f t="shared" si="321"/>
      </c>
      <c r="GS37" s="1">
        <f ca="1" t="shared" si="195"/>
      </c>
      <c r="GT37" s="1">
        <f t="shared" si="322"/>
      </c>
      <c r="GU37" s="1">
        <f t="shared" si="323"/>
      </c>
      <c r="GV37" s="1">
        <f ca="1" t="shared" si="196"/>
      </c>
      <c r="GW37" s="1">
        <f t="shared" si="324"/>
      </c>
      <c r="GX37" s="1">
        <f t="shared" si="325"/>
      </c>
      <c r="GY37" s="1">
        <f ca="1" t="shared" si="197"/>
      </c>
      <c r="GZ37" s="1">
        <f t="shared" si="326"/>
      </c>
      <c r="HA37" s="1">
        <f t="shared" si="327"/>
      </c>
    </row>
    <row r="38" spans="6:209" ht="12.75">
      <c r="F38" s="13" t="s">
        <v>282</v>
      </c>
      <c r="G38" s="9">
        <f ca="1" t="shared" si="130"/>
        <v>0</v>
      </c>
      <c r="H38">
        <f t="shared" si="131"/>
        <v>0</v>
      </c>
      <c r="I38">
        <f t="shared" si="132"/>
      </c>
      <c r="J38" s="175"/>
      <c r="K38" s="175" t="s">
        <v>292</v>
      </c>
      <c r="L38" s="175"/>
      <c r="M38" s="176" t="s">
        <v>76</v>
      </c>
      <c r="N38">
        <v>110</v>
      </c>
      <c r="O38" s="1">
        <f ca="1" t="shared" si="133"/>
      </c>
      <c r="P38" s="1">
        <f t="shared" si="198"/>
      </c>
      <c r="Q38" s="1">
        <f t="shared" si="199"/>
      </c>
      <c r="R38" s="1">
        <f ca="1" t="shared" si="134"/>
      </c>
      <c r="S38" s="1">
        <f t="shared" si="200"/>
      </c>
      <c r="T38" s="1">
        <f t="shared" si="201"/>
      </c>
      <c r="U38" s="1">
        <f ca="1" t="shared" si="135"/>
      </c>
      <c r="V38" s="1">
        <f t="shared" si="202"/>
      </c>
      <c r="W38" s="1">
        <f t="shared" si="203"/>
      </c>
      <c r="X38" s="1">
        <f ca="1" t="shared" si="136"/>
      </c>
      <c r="Y38" s="1">
        <f t="shared" si="204"/>
      </c>
      <c r="Z38" s="1">
        <f t="shared" si="205"/>
      </c>
      <c r="AA38" s="1">
        <f ca="1" t="shared" si="137"/>
      </c>
      <c r="AB38" s="1">
        <f t="shared" si="206"/>
      </c>
      <c r="AC38" s="1">
        <f t="shared" si="207"/>
      </c>
      <c r="AD38" s="1">
        <f ca="1" t="shared" si="138"/>
      </c>
      <c r="AE38" s="1">
        <f t="shared" si="208"/>
      </c>
      <c r="AF38" s="1">
        <f t="shared" si="209"/>
      </c>
      <c r="AG38" s="1">
        <f ca="1" t="shared" si="139"/>
      </c>
      <c r="AH38" s="1">
        <f t="shared" si="210"/>
      </c>
      <c r="AI38" s="1">
        <f t="shared" si="211"/>
      </c>
      <c r="AJ38" s="1">
        <f ca="1" t="shared" si="140"/>
      </c>
      <c r="AK38" s="1">
        <f t="shared" si="212"/>
      </c>
      <c r="AL38" s="1">
        <f t="shared" si="213"/>
      </c>
      <c r="AM38" s="1">
        <f ca="1" t="shared" si="141"/>
      </c>
      <c r="AN38" s="1">
        <f t="shared" si="214"/>
      </c>
      <c r="AO38" s="1">
        <f t="shared" si="215"/>
      </c>
      <c r="AP38" s="1">
        <f ca="1" t="shared" si="142"/>
      </c>
      <c r="AQ38" s="1">
        <f t="shared" si="216"/>
      </c>
      <c r="AR38" s="1">
        <f t="shared" si="217"/>
      </c>
      <c r="AS38" s="1">
        <f ca="1" t="shared" si="143"/>
      </c>
      <c r="AT38" s="1">
        <f t="shared" si="218"/>
      </c>
      <c r="AU38" s="1">
        <f t="shared" si="219"/>
      </c>
      <c r="AV38" s="1">
        <f ca="1" t="shared" si="144"/>
      </c>
      <c r="AW38" s="1">
        <f t="shared" si="220"/>
      </c>
      <c r="AX38" s="1">
        <f t="shared" si="221"/>
      </c>
      <c r="AY38" s="1">
        <f ca="1" t="shared" si="145"/>
      </c>
      <c r="AZ38" s="1">
        <f t="shared" si="222"/>
      </c>
      <c r="BA38" s="1">
        <f t="shared" si="223"/>
      </c>
      <c r="BB38" s="1">
        <f ca="1" t="shared" si="146"/>
      </c>
      <c r="BC38" s="1">
        <f t="shared" si="224"/>
      </c>
      <c r="BD38" s="1">
        <f t="shared" si="225"/>
      </c>
      <c r="BE38" s="1">
        <f ca="1" t="shared" si="147"/>
      </c>
      <c r="BF38" s="1">
        <f t="shared" si="226"/>
      </c>
      <c r="BG38" s="1">
        <f t="shared" si="227"/>
      </c>
      <c r="BH38" s="1">
        <f ca="1" t="shared" si="148"/>
      </c>
      <c r="BI38" s="1">
        <f t="shared" si="228"/>
      </c>
      <c r="BJ38" s="1">
        <f t="shared" si="229"/>
      </c>
      <c r="BK38" s="1">
        <f ca="1" t="shared" si="149"/>
      </c>
      <c r="BL38" s="1">
        <f t="shared" si="230"/>
      </c>
      <c r="BM38" s="1">
        <f t="shared" si="231"/>
      </c>
      <c r="BN38" s="1">
        <f ca="1" t="shared" si="150"/>
      </c>
      <c r="BO38" s="1">
        <f t="shared" si="232"/>
      </c>
      <c r="BP38" s="1">
        <f t="shared" si="233"/>
      </c>
      <c r="BQ38" s="1">
        <f ca="1" t="shared" si="151"/>
      </c>
      <c r="BR38" s="1">
        <f t="shared" si="234"/>
      </c>
      <c r="BS38" s="1">
        <f t="shared" si="235"/>
      </c>
      <c r="BT38" s="1">
        <f ca="1" t="shared" si="152"/>
      </c>
      <c r="BU38" s="1">
        <f t="shared" si="236"/>
      </c>
      <c r="BV38" s="1">
        <f t="shared" si="237"/>
      </c>
      <c r="BW38" s="1">
        <f ca="1" t="shared" si="153"/>
      </c>
      <c r="BX38" s="1">
        <f t="shared" si="238"/>
      </c>
      <c r="BY38" s="1">
        <f t="shared" si="239"/>
      </c>
      <c r="BZ38" s="1">
        <f ca="1" t="shared" si="154"/>
      </c>
      <c r="CA38" s="1">
        <f t="shared" si="240"/>
      </c>
      <c r="CB38" s="1">
        <f t="shared" si="241"/>
      </c>
      <c r="CC38" s="1">
        <f ca="1" t="shared" si="155"/>
      </c>
      <c r="CD38" s="1">
        <f t="shared" si="242"/>
      </c>
      <c r="CE38" s="1">
        <f t="shared" si="243"/>
      </c>
      <c r="CF38" s="1">
        <f ca="1" t="shared" si="156"/>
      </c>
      <c r="CG38" s="1">
        <f t="shared" si="244"/>
      </c>
      <c r="CH38" s="1">
        <f t="shared" si="245"/>
      </c>
      <c r="CI38" s="1">
        <f ca="1" t="shared" si="157"/>
      </c>
      <c r="CJ38" s="1">
        <f t="shared" si="246"/>
      </c>
      <c r="CK38" s="1">
        <f t="shared" si="247"/>
      </c>
      <c r="CL38" s="1">
        <f ca="1" t="shared" si="158"/>
      </c>
      <c r="CM38" s="1">
        <f t="shared" si="248"/>
      </c>
      <c r="CN38" s="1">
        <f t="shared" si="249"/>
      </c>
      <c r="CO38" s="1">
        <f ca="1" t="shared" si="159"/>
      </c>
      <c r="CP38" s="1">
        <f t="shared" si="250"/>
      </c>
      <c r="CQ38" s="1">
        <f t="shared" si="251"/>
      </c>
      <c r="CR38" s="1">
        <f ca="1" t="shared" si="160"/>
      </c>
      <c r="CS38" s="1">
        <f t="shared" si="252"/>
      </c>
      <c r="CT38" s="1">
        <f t="shared" si="253"/>
      </c>
      <c r="CU38" s="1">
        <f ca="1" t="shared" si="161"/>
      </c>
      <c r="CV38" s="1">
        <f t="shared" si="254"/>
      </c>
      <c r="CW38" s="1">
        <f t="shared" si="255"/>
      </c>
      <c r="CX38" s="1">
        <f ca="1" t="shared" si="162"/>
      </c>
      <c r="CY38" s="1">
        <f t="shared" si="256"/>
      </c>
      <c r="CZ38" s="1">
        <f t="shared" si="257"/>
      </c>
      <c r="DA38" s="1">
        <f ca="1" t="shared" si="163"/>
      </c>
      <c r="DB38" s="1">
        <f t="shared" si="258"/>
      </c>
      <c r="DC38" s="1">
        <f t="shared" si="259"/>
      </c>
      <c r="DD38" s="1">
        <f ca="1" t="shared" si="164"/>
      </c>
      <c r="DE38" s="1">
        <f t="shared" si="260"/>
      </c>
      <c r="DF38" s="1">
        <f t="shared" si="261"/>
      </c>
      <c r="DG38" s="1">
        <f ca="1" t="shared" si="165"/>
      </c>
      <c r="DH38" s="1">
        <f t="shared" si="262"/>
      </c>
      <c r="DI38" s="1">
        <f t="shared" si="263"/>
      </c>
      <c r="DJ38" s="1">
        <f ca="1" t="shared" si="166"/>
      </c>
      <c r="DK38" s="1">
        <f t="shared" si="264"/>
      </c>
      <c r="DL38" s="1">
        <f t="shared" si="265"/>
      </c>
      <c r="DM38" s="1">
        <f ca="1" t="shared" si="167"/>
      </c>
      <c r="DN38" s="1">
        <f t="shared" si="266"/>
      </c>
      <c r="DO38" s="1">
        <f t="shared" si="267"/>
      </c>
      <c r="DP38" s="1">
        <f ca="1" t="shared" si="168"/>
      </c>
      <c r="DQ38" s="1">
        <f t="shared" si="268"/>
      </c>
      <c r="DR38" s="1">
        <f t="shared" si="269"/>
      </c>
      <c r="DS38" s="1">
        <f ca="1" t="shared" si="169"/>
      </c>
      <c r="DT38" s="1">
        <f t="shared" si="270"/>
      </c>
      <c r="DU38" s="1">
        <f t="shared" si="271"/>
      </c>
      <c r="DV38" s="1">
        <f ca="1" t="shared" si="170"/>
      </c>
      <c r="DW38" s="1">
        <f t="shared" si="272"/>
      </c>
      <c r="DX38" s="1">
        <f t="shared" si="273"/>
      </c>
      <c r="DY38" s="1">
        <f ca="1" t="shared" si="171"/>
      </c>
      <c r="DZ38" s="1">
        <f t="shared" si="274"/>
      </c>
      <c r="EA38" s="1">
        <f t="shared" si="275"/>
      </c>
      <c r="EB38" s="1">
        <f ca="1" t="shared" si="172"/>
      </c>
      <c r="EC38" s="1">
        <f t="shared" si="276"/>
      </c>
      <c r="ED38" s="1">
        <f t="shared" si="277"/>
      </c>
      <c r="EE38" s="1">
        <f ca="1" t="shared" si="173"/>
      </c>
      <c r="EF38" s="1">
        <f t="shared" si="278"/>
      </c>
      <c r="EG38" s="1">
        <f t="shared" si="279"/>
      </c>
      <c r="EH38" s="1">
        <f ca="1" t="shared" si="174"/>
      </c>
      <c r="EI38" s="1">
        <f t="shared" si="280"/>
      </c>
      <c r="EJ38" s="1">
        <f t="shared" si="281"/>
      </c>
      <c r="EK38" s="1">
        <f ca="1" t="shared" si="175"/>
      </c>
      <c r="EL38" s="1">
        <f t="shared" si="282"/>
      </c>
      <c r="EM38" s="1">
        <f t="shared" si="283"/>
      </c>
      <c r="EN38" s="1">
        <f ca="1" t="shared" si="176"/>
      </c>
      <c r="EO38" s="1">
        <f t="shared" si="284"/>
      </c>
      <c r="EP38" s="1">
        <f t="shared" si="285"/>
      </c>
      <c r="EQ38" s="1">
        <f ca="1" t="shared" si="177"/>
      </c>
      <c r="ER38" s="1">
        <f t="shared" si="286"/>
      </c>
      <c r="ES38" s="1">
        <f t="shared" si="287"/>
      </c>
      <c r="ET38" s="1">
        <f ca="1" t="shared" si="178"/>
      </c>
      <c r="EU38" s="1">
        <f t="shared" si="288"/>
      </c>
      <c r="EV38" s="1">
        <f t="shared" si="289"/>
      </c>
      <c r="EW38" s="1">
        <f ca="1" t="shared" si="179"/>
      </c>
      <c r="EX38" s="1">
        <f t="shared" si="290"/>
      </c>
      <c r="EY38" s="1">
        <f t="shared" si="291"/>
      </c>
      <c r="EZ38" s="1">
        <f ca="1" t="shared" si="180"/>
      </c>
      <c r="FA38" s="1">
        <f t="shared" si="292"/>
      </c>
      <c r="FB38" s="1">
        <f t="shared" si="293"/>
      </c>
      <c r="FC38" s="1">
        <f ca="1" t="shared" si="181"/>
      </c>
      <c r="FD38" s="1">
        <f t="shared" si="294"/>
      </c>
      <c r="FE38" s="1">
        <f t="shared" si="295"/>
      </c>
      <c r="FF38" s="1">
        <f ca="1" t="shared" si="182"/>
      </c>
      <c r="FG38" s="1">
        <f t="shared" si="296"/>
      </c>
      <c r="FH38" s="1">
        <f t="shared" si="297"/>
      </c>
      <c r="FI38" s="1">
        <f ca="1" t="shared" si="183"/>
      </c>
      <c r="FJ38" s="1">
        <f t="shared" si="298"/>
      </c>
      <c r="FK38" s="1">
        <f t="shared" si="299"/>
      </c>
      <c r="FL38" s="1">
        <f ca="1" t="shared" si="184"/>
      </c>
      <c r="FM38" s="1">
        <f t="shared" si="300"/>
      </c>
      <c r="FN38" s="1">
        <f t="shared" si="301"/>
      </c>
      <c r="FO38" s="1">
        <f ca="1" t="shared" si="185"/>
      </c>
      <c r="FP38" s="1">
        <f t="shared" si="302"/>
      </c>
      <c r="FQ38" s="1">
        <f t="shared" si="303"/>
      </c>
      <c r="FR38" s="1">
        <f ca="1" t="shared" si="186"/>
      </c>
      <c r="FS38" s="1">
        <f t="shared" si="304"/>
      </c>
      <c r="FT38" s="1">
        <f t="shared" si="305"/>
      </c>
      <c r="FU38" s="1">
        <f ca="1" t="shared" si="187"/>
      </c>
      <c r="FV38" s="1">
        <f t="shared" si="306"/>
      </c>
      <c r="FW38" s="1">
        <f t="shared" si="307"/>
      </c>
      <c r="FX38" s="1">
        <f ca="1" t="shared" si="188"/>
      </c>
      <c r="FY38" s="1">
        <f t="shared" si="308"/>
      </c>
      <c r="FZ38" s="1">
        <f t="shared" si="309"/>
      </c>
      <c r="GA38" s="1">
        <f ca="1" t="shared" si="189"/>
      </c>
      <c r="GB38" s="1">
        <f t="shared" si="310"/>
      </c>
      <c r="GC38" s="1">
        <f t="shared" si="311"/>
      </c>
      <c r="GD38" s="1">
        <f ca="1" t="shared" si="190"/>
      </c>
      <c r="GE38" s="1">
        <f t="shared" si="312"/>
      </c>
      <c r="GF38" s="1">
        <f t="shared" si="313"/>
      </c>
      <c r="GG38" s="1">
        <f ca="1" t="shared" si="191"/>
      </c>
      <c r="GH38" s="1">
        <f t="shared" si="314"/>
      </c>
      <c r="GI38" s="1">
        <f t="shared" si="315"/>
      </c>
      <c r="GJ38" s="1">
        <f ca="1" t="shared" si="192"/>
      </c>
      <c r="GK38" s="1">
        <f t="shared" si="316"/>
      </c>
      <c r="GL38" s="1">
        <f t="shared" si="317"/>
      </c>
      <c r="GM38" s="1">
        <f ca="1" t="shared" si="193"/>
      </c>
      <c r="GN38" s="1">
        <f t="shared" si="318"/>
      </c>
      <c r="GO38" s="1">
        <f t="shared" si="319"/>
      </c>
      <c r="GP38" s="1">
        <f ca="1" t="shared" si="194"/>
      </c>
      <c r="GQ38" s="1">
        <f t="shared" si="320"/>
      </c>
      <c r="GR38" s="1">
        <f t="shared" si="321"/>
      </c>
      <c r="GS38" s="1">
        <f ca="1" t="shared" si="195"/>
      </c>
      <c r="GT38" s="1">
        <f t="shared" si="322"/>
      </c>
      <c r="GU38" s="1">
        <f t="shared" si="323"/>
      </c>
      <c r="GV38" s="1">
        <f ca="1" t="shared" si="196"/>
      </c>
      <c r="GW38" s="1">
        <f t="shared" si="324"/>
      </c>
      <c r="GX38" s="1">
        <f t="shared" si="325"/>
      </c>
      <c r="GY38" s="1">
        <f ca="1" t="shared" si="197"/>
      </c>
      <c r="GZ38" s="1">
        <f t="shared" si="326"/>
      </c>
      <c r="HA38" s="1">
        <f t="shared" si="327"/>
      </c>
    </row>
    <row r="39" spans="6:209" ht="15">
      <c r="F39" s="150" t="s">
        <v>224</v>
      </c>
      <c r="G39" s="9">
        <f ca="1" t="shared" si="130"/>
        <v>0</v>
      </c>
      <c r="H39">
        <f t="shared" si="131"/>
        <v>0</v>
      </c>
      <c r="I39">
        <f t="shared" si="132"/>
      </c>
      <c r="J39" s="175"/>
      <c r="K39" s="175" t="s">
        <v>292</v>
      </c>
      <c r="L39" s="175"/>
      <c r="M39" s="176" t="s">
        <v>76</v>
      </c>
      <c r="N39">
        <v>113</v>
      </c>
      <c r="O39" s="1">
        <f ca="1" t="shared" si="133"/>
      </c>
      <c r="P39" s="1">
        <f t="shared" si="198"/>
      </c>
      <c r="Q39" s="1">
        <f t="shared" si="199"/>
      </c>
      <c r="R39" s="1">
        <f ca="1" t="shared" si="134"/>
      </c>
      <c r="S39" s="1">
        <f t="shared" si="200"/>
      </c>
      <c r="T39" s="1">
        <f t="shared" si="201"/>
      </c>
      <c r="U39" s="1">
        <f ca="1" t="shared" si="135"/>
      </c>
      <c r="V39" s="1">
        <f t="shared" si="202"/>
      </c>
      <c r="W39" s="1">
        <f t="shared" si="203"/>
      </c>
      <c r="X39" s="1">
        <f ca="1" t="shared" si="136"/>
      </c>
      <c r="Y39" s="1">
        <f t="shared" si="204"/>
      </c>
      <c r="Z39" s="1">
        <f t="shared" si="205"/>
      </c>
      <c r="AA39" s="1">
        <f ca="1" t="shared" si="137"/>
      </c>
      <c r="AB39" s="1">
        <f t="shared" si="206"/>
      </c>
      <c r="AC39" s="1">
        <f t="shared" si="207"/>
      </c>
      <c r="AD39" s="1">
        <f ca="1" t="shared" si="138"/>
      </c>
      <c r="AE39" s="1">
        <f t="shared" si="208"/>
      </c>
      <c r="AF39" s="1">
        <f t="shared" si="209"/>
      </c>
      <c r="AG39" s="1">
        <f ca="1" t="shared" si="139"/>
      </c>
      <c r="AH39" s="1">
        <f t="shared" si="210"/>
      </c>
      <c r="AI39" s="1">
        <f t="shared" si="211"/>
      </c>
      <c r="AJ39" s="1">
        <f ca="1" t="shared" si="140"/>
      </c>
      <c r="AK39" s="1">
        <f t="shared" si="212"/>
      </c>
      <c r="AL39" s="1">
        <f t="shared" si="213"/>
      </c>
      <c r="AM39" s="1">
        <f ca="1" t="shared" si="141"/>
      </c>
      <c r="AN39" s="1">
        <f t="shared" si="214"/>
      </c>
      <c r="AO39" s="1">
        <f t="shared" si="215"/>
      </c>
      <c r="AP39" s="1">
        <f ca="1" t="shared" si="142"/>
      </c>
      <c r="AQ39" s="1">
        <f t="shared" si="216"/>
      </c>
      <c r="AR39" s="1">
        <f t="shared" si="217"/>
      </c>
      <c r="AS39" s="1">
        <f ca="1" t="shared" si="143"/>
      </c>
      <c r="AT39" s="1">
        <f t="shared" si="218"/>
      </c>
      <c r="AU39" s="1">
        <f t="shared" si="219"/>
      </c>
      <c r="AV39" s="1">
        <f ca="1" t="shared" si="144"/>
      </c>
      <c r="AW39" s="1">
        <f t="shared" si="220"/>
      </c>
      <c r="AX39" s="1">
        <f t="shared" si="221"/>
      </c>
      <c r="AY39" s="1">
        <f ca="1" t="shared" si="145"/>
      </c>
      <c r="AZ39" s="1">
        <f t="shared" si="222"/>
      </c>
      <c r="BA39" s="1">
        <f t="shared" si="223"/>
      </c>
      <c r="BB39" s="1">
        <f ca="1" t="shared" si="146"/>
      </c>
      <c r="BC39" s="1">
        <f t="shared" si="224"/>
      </c>
      <c r="BD39" s="1">
        <f t="shared" si="225"/>
      </c>
      <c r="BE39" s="1">
        <f ca="1" t="shared" si="147"/>
      </c>
      <c r="BF39" s="1">
        <f t="shared" si="226"/>
      </c>
      <c r="BG39" s="1">
        <f t="shared" si="227"/>
      </c>
      <c r="BH39" s="1">
        <f ca="1" t="shared" si="148"/>
      </c>
      <c r="BI39" s="1">
        <f t="shared" si="228"/>
      </c>
      <c r="BJ39" s="1">
        <f t="shared" si="229"/>
      </c>
      <c r="BK39" s="1">
        <f ca="1" t="shared" si="149"/>
      </c>
      <c r="BL39" s="1">
        <f t="shared" si="230"/>
      </c>
      <c r="BM39" s="1">
        <f t="shared" si="231"/>
      </c>
      <c r="BN39" s="1">
        <f ca="1" t="shared" si="150"/>
      </c>
      <c r="BO39" s="1">
        <f t="shared" si="232"/>
      </c>
      <c r="BP39" s="1">
        <f t="shared" si="233"/>
      </c>
      <c r="BQ39" s="1">
        <f ca="1" t="shared" si="151"/>
      </c>
      <c r="BR39" s="1">
        <f t="shared" si="234"/>
      </c>
      <c r="BS39" s="1">
        <f t="shared" si="235"/>
      </c>
      <c r="BT39" s="1">
        <f ca="1" t="shared" si="152"/>
      </c>
      <c r="BU39" s="1">
        <f t="shared" si="236"/>
      </c>
      <c r="BV39" s="1">
        <f t="shared" si="237"/>
      </c>
      <c r="BW39" s="1">
        <f ca="1" t="shared" si="153"/>
      </c>
      <c r="BX39" s="1">
        <f t="shared" si="238"/>
      </c>
      <c r="BY39" s="1">
        <f t="shared" si="239"/>
      </c>
      <c r="BZ39" s="1">
        <f ca="1" t="shared" si="154"/>
      </c>
      <c r="CA39" s="1">
        <f t="shared" si="240"/>
      </c>
      <c r="CB39" s="1">
        <f t="shared" si="241"/>
      </c>
      <c r="CC39" s="1">
        <f ca="1" t="shared" si="155"/>
      </c>
      <c r="CD39" s="1">
        <f t="shared" si="242"/>
      </c>
      <c r="CE39" s="1">
        <f t="shared" si="243"/>
      </c>
      <c r="CF39" s="1">
        <f ca="1" t="shared" si="156"/>
      </c>
      <c r="CG39" s="1">
        <f t="shared" si="244"/>
      </c>
      <c r="CH39" s="1">
        <f t="shared" si="245"/>
      </c>
      <c r="CI39" s="1">
        <f ca="1" t="shared" si="157"/>
      </c>
      <c r="CJ39" s="1">
        <f t="shared" si="246"/>
      </c>
      <c r="CK39" s="1">
        <f t="shared" si="247"/>
      </c>
      <c r="CL39" s="1">
        <f ca="1" t="shared" si="158"/>
      </c>
      <c r="CM39" s="1">
        <f t="shared" si="248"/>
      </c>
      <c r="CN39" s="1">
        <f t="shared" si="249"/>
      </c>
      <c r="CO39" s="1">
        <f ca="1" t="shared" si="159"/>
      </c>
      <c r="CP39" s="1">
        <f t="shared" si="250"/>
      </c>
      <c r="CQ39" s="1">
        <f t="shared" si="251"/>
      </c>
      <c r="CR39" s="1">
        <f ca="1" t="shared" si="160"/>
      </c>
      <c r="CS39" s="1">
        <f t="shared" si="252"/>
      </c>
      <c r="CT39" s="1">
        <f t="shared" si="253"/>
      </c>
      <c r="CU39" s="1">
        <f ca="1" t="shared" si="161"/>
      </c>
      <c r="CV39" s="1">
        <f t="shared" si="254"/>
      </c>
      <c r="CW39" s="1">
        <f t="shared" si="255"/>
      </c>
      <c r="CX39" s="1">
        <f ca="1" t="shared" si="162"/>
      </c>
      <c r="CY39" s="1">
        <f t="shared" si="256"/>
      </c>
      <c r="CZ39" s="1">
        <f t="shared" si="257"/>
      </c>
      <c r="DA39" s="1">
        <f ca="1" t="shared" si="163"/>
      </c>
      <c r="DB39" s="1">
        <f t="shared" si="258"/>
      </c>
      <c r="DC39" s="1">
        <f t="shared" si="259"/>
      </c>
      <c r="DD39" s="1">
        <f ca="1" t="shared" si="164"/>
      </c>
      <c r="DE39" s="1">
        <f t="shared" si="260"/>
      </c>
      <c r="DF39" s="1">
        <f t="shared" si="261"/>
      </c>
      <c r="DG39" s="1">
        <f ca="1" t="shared" si="165"/>
      </c>
      <c r="DH39" s="1">
        <f t="shared" si="262"/>
      </c>
      <c r="DI39" s="1">
        <f t="shared" si="263"/>
      </c>
      <c r="DJ39" s="1">
        <f ca="1" t="shared" si="166"/>
      </c>
      <c r="DK39" s="1">
        <f t="shared" si="264"/>
      </c>
      <c r="DL39" s="1">
        <f t="shared" si="265"/>
      </c>
      <c r="DM39" s="1">
        <f ca="1" t="shared" si="167"/>
      </c>
      <c r="DN39" s="1">
        <f t="shared" si="266"/>
      </c>
      <c r="DO39" s="1">
        <f t="shared" si="267"/>
      </c>
      <c r="DP39" s="1">
        <f ca="1" t="shared" si="168"/>
      </c>
      <c r="DQ39" s="1">
        <f t="shared" si="268"/>
      </c>
      <c r="DR39" s="1">
        <f t="shared" si="269"/>
      </c>
      <c r="DS39" s="1">
        <f ca="1" t="shared" si="169"/>
      </c>
      <c r="DT39" s="1">
        <f t="shared" si="270"/>
      </c>
      <c r="DU39" s="1">
        <f t="shared" si="271"/>
      </c>
      <c r="DV39" s="1">
        <f ca="1" t="shared" si="170"/>
      </c>
      <c r="DW39" s="1">
        <f t="shared" si="272"/>
      </c>
      <c r="DX39" s="1">
        <f t="shared" si="273"/>
      </c>
      <c r="DY39" s="1">
        <f ca="1" t="shared" si="171"/>
      </c>
      <c r="DZ39" s="1">
        <f t="shared" si="274"/>
      </c>
      <c r="EA39" s="1">
        <f t="shared" si="275"/>
      </c>
      <c r="EB39" s="1">
        <f ca="1" t="shared" si="172"/>
      </c>
      <c r="EC39" s="1">
        <f t="shared" si="276"/>
      </c>
      <c r="ED39" s="1">
        <f t="shared" si="277"/>
      </c>
      <c r="EE39" s="1">
        <f ca="1" t="shared" si="173"/>
      </c>
      <c r="EF39" s="1">
        <f t="shared" si="278"/>
      </c>
      <c r="EG39" s="1">
        <f t="shared" si="279"/>
      </c>
      <c r="EH39" s="1">
        <f ca="1" t="shared" si="174"/>
      </c>
      <c r="EI39" s="1">
        <f t="shared" si="280"/>
      </c>
      <c r="EJ39" s="1">
        <f t="shared" si="281"/>
      </c>
      <c r="EK39" s="1">
        <f ca="1" t="shared" si="175"/>
      </c>
      <c r="EL39" s="1">
        <f t="shared" si="282"/>
      </c>
      <c r="EM39" s="1">
        <f t="shared" si="283"/>
      </c>
      <c r="EN39" s="1">
        <f ca="1" t="shared" si="176"/>
      </c>
      <c r="EO39" s="1">
        <f t="shared" si="284"/>
      </c>
      <c r="EP39" s="1">
        <f t="shared" si="285"/>
      </c>
      <c r="EQ39" s="1">
        <f ca="1" t="shared" si="177"/>
      </c>
      <c r="ER39" s="1">
        <f t="shared" si="286"/>
      </c>
      <c r="ES39" s="1">
        <f t="shared" si="287"/>
      </c>
      <c r="ET39" s="1">
        <f ca="1" t="shared" si="178"/>
      </c>
      <c r="EU39" s="1">
        <f t="shared" si="288"/>
      </c>
      <c r="EV39" s="1">
        <f t="shared" si="289"/>
      </c>
      <c r="EW39" s="1">
        <f ca="1" t="shared" si="179"/>
      </c>
      <c r="EX39" s="1">
        <f t="shared" si="290"/>
      </c>
      <c r="EY39" s="1">
        <f t="shared" si="291"/>
      </c>
      <c r="EZ39" s="1">
        <f ca="1" t="shared" si="180"/>
      </c>
      <c r="FA39" s="1">
        <f t="shared" si="292"/>
      </c>
      <c r="FB39" s="1">
        <f t="shared" si="293"/>
      </c>
      <c r="FC39" s="1">
        <f ca="1" t="shared" si="181"/>
      </c>
      <c r="FD39" s="1">
        <f t="shared" si="294"/>
      </c>
      <c r="FE39" s="1">
        <f t="shared" si="295"/>
      </c>
      <c r="FF39" s="1">
        <f ca="1" t="shared" si="182"/>
      </c>
      <c r="FG39" s="1">
        <f t="shared" si="296"/>
      </c>
      <c r="FH39" s="1">
        <f t="shared" si="297"/>
      </c>
      <c r="FI39" s="1">
        <f ca="1" t="shared" si="183"/>
      </c>
      <c r="FJ39" s="1">
        <f t="shared" si="298"/>
      </c>
      <c r="FK39" s="1">
        <f t="shared" si="299"/>
      </c>
      <c r="FL39" s="1">
        <f ca="1" t="shared" si="184"/>
      </c>
      <c r="FM39" s="1">
        <f t="shared" si="300"/>
      </c>
      <c r="FN39" s="1">
        <f t="shared" si="301"/>
      </c>
      <c r="FO39" s="1">
        <f ca="1" t="shared" si="185"/>
      </c>
      <c r="FP39" s="1">
        <f t="shared" si="302"/>
      </c>
      <c r="FQ39" s="1">
        <f t="shared" si="303"/>
      </c>
      <c r="FR39" s="1">
        <f ca="1" t="shared" si="186"/>
      </c>
      <c r="FS39" s="1">
        <f t="shared" si="304"/>
      </c>
      <c r="FT39" s="1">
        <f t="shared" si="305"/>
      </c>
      <c r="FU39" s="1">
        <f ca="1" t="shared" si="187"/>
      </c>
      <c r="FV39" s="1">
        <f t="shared" si="306"/>
      </c>
      <c r="FW39" s="1">
        <f t="shared" si="307"/>
      </c>
      <c r="FX39" s="1">
        <f ca="1" t="shared" si="188"/>
      </c>
      <c r="FY39" s="1">
        <f t="shared" si="308"/>
      </c>
      <c r="FZ39" s="1">
        <f t="shared" si="309"/>
      </c>
      <c r="GA39" s="1">
        <f ca="1" t="shared" si="189"/>
      </c>
      <c r="GB39" s="1">
        <f t="shared" si="310"/>
      </c>
      <c r="GC39" s="1">
        <f t="shared" si="311"/>
      </c>
      <c r="GD39" s="1">
        <f ca="1" t="shared" si="190"/>
      </c>
      <c r="GE39" s="1">
        <f t="shared" si="312"/>
      </c>
      <c r="GF39" s="1">
        <f t="shared" si="313"/>
      </c>
      <c r="GG39" s="1">
        <f ca="1" t="shared" si="191"/>
      </c>
      <c r="GH39" s="1">
        <f t="shared" si="314"/>
      </c>
      <c r="GI39" s="1">
        <f t="shared" si="315"/>
      </c>
      <c r="GJ39" s="1">
        <f ca="1" t="shared" si="192"/>
      </c>
      <c r="GK39" s="1">
        <f t="shared" si="316"/>
      </c>
      <c r="GL39" s="1">
        <f t="shared" si="317"/>
      </c>
      <c r="GM39" s="1">
        <f ca="1" t="shared" si="193"/>
      </c>
      <c r="GN39" s="1">
        <f t="shared" si="318"/>
      </c>
      <c r="GO39" s="1">
        <f t="shared" si="319"/>
      </c>
      <c r="GP39" s="1">
        <f ca="1" t="shared" si="194"/>
      </c>
      <c r="GQ39" s="1">
        <f t="shared" si="320"/>
      </c>
      <c r="GR39" s="1">
        <f t="shared" si="321"/>
      </c>
      <c r="GS39" s="1">
        <f ca="1" t="shared" si="195"/>
      </c>
      <c r="GT39" s="1">
        <f t="shared" si="322"/>
      </c>
      <c r="GU39" s="1">
        <f t="shared" si="323"/>
      </c>
      <c r="GV39" s="1">
        <f ca="1" t="shared" si="196"/>
      </c>
      <c r="GW39" s="1">
        <f t="shared" si="324"/>
      </c>
      <c r="GX39" s="1">
        <f t="shared" si="325"/>
      </c>
      <c r="GY39" s="1">
        <f ca="1" t="shared" si="197"/>
      </c>
      <c r="GZ39" s="1">
        <f t="shared" si="326"/>
      </c>
      <c r="HA39" s="1">
        <f t="shared" si="327"/>
      </c>
    </row>
    <row r="40" spans="6:209" ht="12.75">
      <c r="F40" s="13" t="s">
        <v>54</v>
      </c>
      <c r="G40" s="9">
        <f ca="1" t="shared" si="130"/>
        <v>0</v>
      </c>
      <c r="H40">
        <f t="shared" si="131"/>
        <v>0</v>
      </c>
      <c r="I40">
        <f t="shared" si="132"/>
      </c>
      <c r="J40" s="175"/>
      <c r="K40" s="175" t="s">
        <v>292</v>
      </c>
      <c r="L40" s="175"/>
      <c r="M40" s="176" t="s">
        <v>76</v>
      </c>
      <c r="N40">
        <v>116</v>
      </c>
      <c r="O40" s="1">
        <f ca="1" t="shared" si="133"/>
      </c>
      <c r="P40" s="1">
        <f t="shared" si="198"/>
      </c>
      <c r="Q40" s="1">
        <f t="shared" si="199"/>
      </c>
      <c r="R40" s="1">
        <f ca="1" t="shared" si="134"/>
      </c>
      <c r="S40" s="1">
        <f t="shared" si="200"/>
      </c>
      <c r="T40" s="1">
        <f t="shared" si="201"/>
      </c>
      <c r="U40" s="1">
        <f ca="1" t="shared" si="135"/>
      </c>
      <c r="V40" s="1">
        <f t="shared" si="202"/>
      </c>
      <c r="W40" s="1">
        <f t="shared" si="203"/>
      </c>
      <c r="X40" s="1">
        <f ca="1" t="shared" si="136"/>
      </c>
      <c r="Y40" s="1">
        <f t="shared" si="204"/>
      </c>
      <c r="Z40" s="1">
        <f t="shared" si="205"/>
      </c>
      <c r="AA40" s="1">
        <f ca="1" t="shared" si="137"/>
      </c>
      <c r="AB40" s="1">
        <f t="shared" si="206"/>
      </c>
      <c r="AC40" s="1">
        <f t="shared" si="207"/>
      </c>
      <c r="AD40" s="1">
        <f ca="1" t="shared" si="138"/>
      </c>
      <c r="AE40" s="1">
        <f t="shared" si="208"/>
      </c>
      <c r="AF40" s="1">
        <f t="shared" si="209"/>
      </c>
      <c r="AG40" s="1">
        <f ca="1" t="shared" si="139"/>
      </c>
      <c r="AH40" s="1">
        <f t="shared" si="210"/>
      </c>
      <c r="AI40" s="1">
        <f t="shared" si="211"/>
      </c>
      <c r="AJ40" s="1">
        <f ca="1" t="shared" si="140"/>
      </c>
      <c r="AK40" s="1">
        <f t="shared" si="212"/>
      </c>
      <c r="AL40" s="1">
        <f t="shared" si="213"/>
      </c>
      <c r="AM40" s="1">
        <f ca="1" t="shared" si="141"/>
      </c>
      <c r="AN40" s="1">
        <f t="shared" si="214"/>
      </c>
      <c r="AO40" s="1">
        <f t="shared" si="215"/>
      </c>
      <c r="AP40" s="1">
        <f ca="1" t="shared" si="142"/>
      </c>
      <c r="AQ40" s="1">
        <f t="shared" si="216"/>
      </c>
      <c r="AR40" s="1">
        <f t="shared" si="217"/>
      </c>
      <c r="AS40" s="1">
        <f ca="1" t="shared" si="143"/>
      </c>
      <c r="AT40" s="1">
        <f t="shared" si="218"/>
      </c>
      <c r="AU40" s="1">
        <f t="shared" si="219"/>
      </c>
      <c r="AV40" s="1">
        <f ca="1" t="shared" si="144"/>
      </c>
      <c r="AW40" s="1">
        <f t="shared" si="220"/>
      </c>
      <c r="AX40" s="1">
        <f t="shared" si="221"/>
      </c>
      <c r="AY40" s="1">
        <f ca="1" t="shared" si="145"/>
      </c>
      <c r="AZ40" s="1">
        <f t="shared" si="222"/>
      </c>
      <c r="BA40" s="1">
        <f t="shared" si="223"/>
      </c>
      <c r="BB40" s="1">
        <f ca="1" t="shared" si="146"/>
      </c>
      <c r="BC40" s="1">
        <f t="shared" si="224"/>
      </c>
      <c r="BD40" s="1">
        <f t="shared" si="225"/>
      </c>
      <c r="BE40" s="1">
        <f ca="1" t="shared" si="147"/>
      </c>
      <c r="BF40" s="1">
        <f t="shared" si="226"/>
      </c>
      <c r="BG40" s="1">
        <f t="shared" si="227"/>
      </c>
      <c r="BH40" s="1">
        <f ca="1" t="shared" si="148"/>
      </c>
      <c r="BI40" s="1">
        <f t="shared" si="228"/>
      </c>
      <c r="BJ40" s="1">
        <f t="shared" si="229"/>
      </c>
      <c r="BK40" s="1">
        <f ca="1" t="shared" si="149"/>
      </c>
      <c r="BL40" s="1">
        <f t="shared" si="230"/>
      </c>
      <c r="BM40" s="1">
        <f t="shared" si="231"/>
      </c>
      <c r="BN40" s="1">
        <f ca="1" t="shared" si="150"/>
      </c>
      <c r="BO40" s="1">
        <f t="shared" si="232"/>
      </c>
      <c r="BP40" s="1">
        <f t="shared" si="233"/>
      </c>
      <c r="BQ40" s="1">
        <f ca="1" t="shared" si="151"/>
      </c>
      <c r="BR40" s="1">
        <f t="shared" si="234"/>
      </c>
      <c r="BS40" s="1">
        <f t="shared" si="235"/>
      </c>
      <c r="BT40" s="1">
        <f ca="1" t="shared" si="152"/>
      </c>
      <c r="BU40" s="1">
        <f t="shared" si="236"/>
      </c>
      <c r="BV40" s="1">
        <f t="shared" si="237"/>
      </c>
      <c r="BW40" s="1">
        <f ca="1" t="shared" si="153"/>
      </c>
      <c r="BX40" s="1">
        <f t="shared" si="238"/>
      </c>
      <c r="BY40" s="1">
        <f t="shared" si="239"/>
      </c>
      <c r="BZ40" s="1">
        <f ca="1" t="shared" si="154"/>
      </c>
      <c r="CA40" s="1">
        <f t="shared" si="240"/>
      </c>
      <c r="CB40" s="1">
        <f t="shared" si="241"/>
      </c>
      <c r="CC40" s="1">
        <f ca="1" t="shared" si="155"/>
      </c>
      <c r="CD40" s="1">
        <f t="shared" si="242"/>
      </c>
      <c r="CE40" s="1">
        <f t="shared" si="243"/>
      </c>
      <c r="CF40" s="1">
        <f ca="1" t="shared" si="156"/>
      </c>
      <c r="CG40" s="1">
        <f t="shared" si="244"/>
      </c>
      <c r="CH40" s="1">
        <f t="shared" si="245"/>
      </c>
      <c r="CI40" s="1">
        <f ca="1" t="shared" si="157"/>
      </c>
      <c r="CJ40" s="1">
        <f t="shared" si="246"/>
      </c>
      <c r="CK40" s="1">
        <f t="shared" si="247"/>
      </c>
      <c r="CL40" s="1">
        <f ca="1" t="shared" si="158"/>
      </c>
      <c r="CM40" s="1">
        <f t="shared" si="248"/>
      </c>
      <c r="CN40" s="1">
        <f t="shared" si="249"/>
      </c>
      <c r="CO40" s="1">
        <f ca="1" t="shared" si="159"/>
      </c>
      <c r="CP40" s="1">
        <f t="shared" si="250"/>
      </c>
      <c r="CQ40" s="1">
        <f t="shared" si="251"/>
      </c>
      <c r="CR40" s="1">
        <f ca="1" t="shared" si="160"/>
      </c>
      <c r="CS40" s="1">
        <f t="shared" si="252"/>
      </c>
      <c r="CT40" s="1">
        <f t="shared" si="253"/>
      </c>
      <c r="CU40" s="1">
        <f ca="1" t="shared" si="161"/>
      </c>
      <c r="CV40" s="1">
        <f t="shared" si="254"/>
      </c>
      <c r="CW40" s="1">
        <f t="shared" si="255"/>
      </c>
      <c r="CX40" s="1">
        <f ca="1" t="shared" si="162"/>
      </c>
      <c r="CY40" s="1">
        <f t="shared" si="256"/>
      </c>
      <c r="CZ40" s="1">
        <f t="shared" si="257"/>
      </c>
      <c r="DA40" s="1">
        <f ca="1" t="shared" si="163"/>
      </c>
      <c r="DB40" s="1">
        <f t="shared" si="258"/>
      </c>
      <c r="DC40" s="1">
        <f t="shared" si="259"/>
      </c>
      <c r="DD40" s="1">
        <f ca="1" t="shared" si="164"/>
      </c>
      <c r="DE40" s="1">
        <f t="shared" si="260"/>
      </c>
      <c r="DF40" s="1">
        <f t="shared" si="261"/>
      </c>
      <c r="DG40" s="1">
        <f ca="1" t="shared" si="165"/>
      </c>
      <c r="DH40" s="1">
        <f t="shared" si="262"/>
      </c>
      <c r="DI40" s="1">
        <f t="shared" si="263"/>
      </c>
      <c r="DJ40" s="1">
        <f ca="1" t="shared" si="166"/>
      </c>
      <c r="DK40" s="1">
        <f t="shared" si="264"/>
      </c>
      <c r="DL40" s="1">
        <f t="shared" si="265"/>
      </c>
      <c r="DM40" s="1">
        <f ca="1" t="shared" si="167"/>
      </c>
      <c r="DN40" s="1">
        <f t="shared" si="266"/>
      </c>
      <c r="DO40" s="1">
        <f t="shared" si="267"/>
      </c>
      <c r="DP40" s="1">
        <f ca="1" t="shared" si="168"/>
      </c>
      <c r="DQ40" s="1">
        <f t="shared" si="268"/>
      </c>
      <c r="DR40" s="1">
        <f t="shared" si="269"/>
      </c>
      <c r="DS40" s="1">
        <f ca="1" t="shared" si="169"/>
      </c>
      <c r="DT40" s="1">
        <f t="shared" si="270"/>
      </c>
      <c r="DU40" s="1">
        <f t="shared" si="271"/>
      </c>
      <c r="DV40" s="1">
        <f ca="1" t="shared" si="170"/>
      </c>
      <c r="DW40" s="1">
        <f t="shared" si="272"/>
      </c>
      <c r="DX40" s="1">
        <f t="shared" si="273"/>
      </c>
      <c r="DY40" s="1">
        <f ca="1" t="shared" si="171"/>
      </c>
      <c r="DZ40" s="1">
        <f t="shared" si="274"/>
      </c>
      <c r="EA40" s="1">
        <f t="shared" si="275"/>
      </c>
      <c r="EB40" s="1">
        <f ca="1" t="shared" si="172"/>
      </c>
      <c r="EC40" s="1">
        <f t="shared" si="276"/>
      </c>
      <c r="ED40" s="1">
        <f t="shared" si="277"/>
      </c>
      <c r="EE40" s="1">
        <f ca="1" t="shared" si="173"/>
      </c>
      <c r="EF40" s="1">
        <f t="shared" si="278"/>
      </c>
      <c r="EG40" s="1">
        <f t="shared" si="279"/>
      </c>
      <c r="EH40" s="1">
        <f ca="1" t="shared" si="174"/>
      </c>
      <c r="EI40" s="1">
        <f t="shared" si="280"/>
      </c>
      <c r="EJ40" s="1">
        <f t="shared" si="281"/>
      </c>
      <c r="EK40" s="1">
        <f ca="1" t="shared" si="175"/>
      </c>
      <c r="EL40" s="1">
        <f t="shared" si="282"/>
      </c>
      <c r="EM40" s="1">
        <f t="shared" si="283"/>
      </c>
      <c r="EN40" s="1">
        <f ca="1" t="shared" si="176"/>
      </c>
      <c r="EO40" s="1">
        <f t="shared" si="284"/>
      </c>
      <c r="EP40" s="1">
        <f t="shared" si="285"/>
      </c>
      <c r="EQ40" s="1">
        <f ca="1" t="shared" si="177"/>
      </c>
      <c r="ER40" s="1">
        <f t="shared" si="286"/>
      </c>
      <c r="ES40" s="1">
        <f t="shared" si="287"/>
      </c>
      <c r="ET40" s="1">
        <f ca="1" t="shared" si="178"/>
      </c>
      <c r="EU40" s="1">
        <f t="shared" si="288"/>
      </c>
      <c r="EV40" s="1">
        <f t="shared" si="289"/>
      </c>
      <c r="EW40" s="1">
        <f ca="1" t="shared" si="179"/>
      </c>
      <c r="EX40" s="1">
        <f t="shared" si="290"/>
      </c>
      <c r="EY40" s="1">
        <f t="shared" si="291"/>
      </c>
      <c r="EZ40" s="1">
        <f ca="1" t="shared" si="180"/>
      </c>
      <c r="FA40" s="1">
        <f t="shared" si="292"/>
      </c>
      <c r="FB40" s="1">
        <f t="shared" si="293"/>
      </c>
      <c r="FC40" s="1">
        <f ca="1" t="shared" si="181"/>
      </c>
      <c r="FD40" s="1">
        <f t="shared" si="294"/>
      </c>
      <c r="FE40" s="1">
        <f t="shared" si="295"/>
      </c>
      <c r="FF40" s="1">
        <f ca="1" t="shared" si="182"/>
      </c>
      <c r="FG40" s="1">
        <f t="shared" si="296"/>
      </c>
      <c r="FH40" s="1">
        <f t="shared" si="297"/>
      </c>
      <c r="FI40" s="1">
        <f ca="1" t="shared" si="183"/>
      </c>
      <c r="FJ40" s="1">
        <f t="shared" si="298"/>
      </c>
      <c r="FK40" s="1">
        <f t="shared" si="299"/>
      </c>
      <c r="FL40" s="1">
        <f ca="1" t="shared" si="184"/>
      </c>
      <c r="FM40" s="1">
        <f t="shared" si="300"/>
      </c>
      <c r="FN40" s="1">
        <f t="shared" si="301"/>
      </c>
      <c r="FO40" s="1">
        <f ca="1" t="shared" si="185"/>
      </c>
      <c r="FP40" s="1">
        <f t="shared" si="302"/>
      </c>
      <c r="FQ40" s="1">
        <f t="shared" si="303"/>
      </c>
      <c r="FR40" s="1">
        <f ca="1" t="shared" si="186"/>
      </c>
      <c r="FS40" s="1">
        <f t="shared" si="304"/>
      </c>
      <c r="FT40" s="1">
        <f t="shared" si="305"/>
      </c>
      <c r="FU40" s="1">
        <f ca="1" t="shared" si="187"/>
      </c>
      <c r="FV40" s="1">
        <f t="shared" si="306"/>
      </c>
      <c r="FW40" s="1">
        <f t="shared" si="307"/>
      </c>
      <c r="FX40" s="1">
        <f ca="1" t="shared" si="188"/>
      </c>
      <c r="FY40" s="1">
        <f t="shared" si="308"/>
      </c>
      <c r="FZ40" s="1">
        <f t="shared" si="309"/>
      </c>
      <c r="GA40" s="1">
        <f ca="1" t="shared" si="189"/>
      </c>
      <c r="GB40" s="1">
        <f t="shared" si="310"/>
      </c>
      <c r="GC40" s="1">
        <f t="shared" si="311"/>
      </c>
      <c r="GD40" s="1">
        <f ca="1" t="shared" si="190"/>
      </c>
      <c r="GE40" s="1">
        <f t="shared" si="312"/>
      </c>
      <c r="GF40" s="1">
        <f t="shared" si="313"/>
      </c>
      <c r="GG40" s="1">
        <f ca="1" t="shared" si="191"/>
      </c>
      <c r="GH40" s="1">
        <f t="shared" si="314"/>
      </c>
      <c r="GI40" s="1">
        <f t="shared" si="315"/>
      </c>
      <c r="GJ40" s="1">
        <f ca="1" t="shared" si="192"/>
      </c>
      <c r="GK40" s="1">
        <f t="shared" si="316"/>
      </c>
      <c r="GL40" s="1">
        <f t="shared" si="317"/>
      </c>
      <c r="GM40" s="1">
        <f ca="1" t="shared" si="193"/>
      </c>
      <c r="GN40" s="1">
        <f t="shared" si="318"/>
      </c>
      <c r="GO40" s="1">
        <f t="shared" si="319"/>
      </c>
      <c r="GP40" s="1">
        <f ca="1" t="shared" si="194"/>
      </c>
      <c r="GQ40" s="1">
        <f t="shared" si="320"/>
      </c>
      <c r="GR40" s="1">
        <f t="shared" si="321"/>
      </c>
      <c r="GS40" s="1">
        <f ca="1" t="shared" si="195"/>
      </c>
      <c r="GT40" s="1">
        <f t="shared" si="322"/>
      </c>
      <c r="GU40" s="1">
        <f t="shared" si="323"/>
      </c>
      <c r="GV40" s="1">
        <f ca="1" t="shared" si="196"/>
      </c>
      <c r="GW40" s="1">
        <f t="shared" si="324"/>
      </c>
      <c r="GX40" s="1">
        <f t="shared" si="325"/>
      </c>
      <c r="GY40" s="1">
        <f ca="1" t="shared" si="197"/>
      </c>
      <c r="GZ40" s="1">
        <f t="shared" si="326"/>
      </c>
      <c r="HA40" s="1">
        <f t="shared" si="327"/>
      </c>
    </row>
    <row r="41" spans="6:209" ht="12.75">
      <c r="F41" s="13" t="s">
        <v>283</v>
      </c>
      <c r="G41" s="9">
        <f ca="1" t="shared" si="130"/>
        <v>0</v>
      </c>
      <c r="H41">
        <f t="shared" si="131"/>
        <v>0</v>
      </c>
      <c r="I41">
        <f t="shared" si="132"/>
      </c>
      <c r="J41" s="175"/>
      <c r="K41" s="175" t="s">
        <v>292</v>
      </c>
      <c r="L41" s="175"/>
      <c r="M41" s="176" t="s">
        <v>76</v>
      </c>
      <c r="N41">
        <v>119</v>
      </c>
      <c r="O41" s="1">
        <f ca="1" t="shared" si="133"/>
      </c>
      <c r="P41" s="1">
        <f t="shared" si="198"/>
      </c>
      <c r="Q41" s="1">
        <f t="shared" si="199"/>
      </c>
      <c r="R41" s="1">
        <f ca="1" t="shared" si="134"/>
      </c>
      <c r="S41" s="1">
        <f t="shared" si="200"/>
      </c>
      <c r="T41" s="1">
        <f t="shared" si="201"/>
      </c>
      <c r="U41" s="1">
        <f ca="1" t="shared" si="135"/>
      </c>
      <c r="V41" s="1">
        <f t="shared" si="202"/>
      </c>
      <c r="W41" s="1">
        <f t="shared" si="203"/>
      </c>
      <c r="X41" s="1">
        <f ca="1" t="shared" si="136"/>
      </c>
      <c r="Y41" s="1">
        <f t="shared" si="204"/>
      </c>
      <c r="Z41" s="1">
        <f t="shared" si="205"/>
      </c>
      <c r="AA41" s="1">
        <f ca="1" t="shared" si="137"/>
      </c>
      <c r="AB41" s="1">
        <f t="shared" si="206"/>
      </c>
      <c r="AC41" s="1">
        <f t="shared" si="207"/>
      </c>
      <c r="AD41" s="1">
        <f ca="1" t="shared" si="138"/>
      </c>
      <c r="AE41" s="1">
        <f t="shared" si="208"/>
      </c>
      <c r="AF41" s="1">
        <f t="shared" si="209"/>
      </c>
      <c r="AG41" s="1">
        <f ca="1" t="shared" si="139"/>
      </c>
      <c r="AH41" s="1">
        <f t="shared" si="210"/>
      </c>
      <c r="AI41" s="1">
        <f t="shared" si="211"/>
      </c>
      <c r="AJ41" s="1">
        <f ca="1" t="shared" si="140"/>
      </c>
      <c r="AK41" s="1">
        <f t="shared" si="212"/>
      </c>
      <c r="AL41" s="1">
        <f t="shared" si="213"/>
      </c>
      <c r="AM41" s="1">
        <f ca="1" t="shared" si="141"/>
      </c>
      <c r="AN41" s="1">
        <f t="shared" si="214"/>
      </c>
      <c r="AO41" s="1">
        <f t="shared" si="215"/>
      </c>
      <c r="AP41" s="1">
        <f ca="1" t="shared" si="142"/>
      </c>
      <c r="AQ41" s="1">
        <f t="shared" si="216"/>
      </c>
      <c r="AR41" s="1">
        <f t="shared" si="217"/>
      </c>
      <c r="AS41" s="1">
        <f ca="1" t="shared" si="143"/>
      </c>
      <c r="AT41" s="1">
        <f t="shared" si="218"/>
      </c>
      <c r="AU41" s="1">
        <f t="shared" si="219"/>
      </c>
      <c r="AV41" s="1">
        <f ca="1" t="shared" si="144"/>
      </c>
      <c r="AW41" s="1">
        <f t="shared" si="220"/>
      </c>
      <c r="AX41" s="1">
        <f t="shared" si="221"/>
      </c>
      <c r="AY41" s="1">
        <f ca="1" t="shared" si="145"/>
      </c>
      <c r="AZ41" s="1">
        <f t="shared" si="222"/>
      </c>
      <c r="BA41" s="1">
        <f t="shared" si="223"/>
      </c>
      <c r="BB41" s="1">
        <f ca="1" t="shared" si="146"/>
      </c>
      <c r="BC41" s="1">
        <f t="shared" si="224"/>
      </c>
      <c r="BD41" s="1">
        <f t="shared" si="225"/>
      </c>
      <c r="BE41" s="1">
        <f ca="1" t="shared" si="147"/>
      </c>
      <c r="BF41" s="1">
        <f t="shared" si="226"/>
      </c>
      <c r="BG41" s="1">
        <f t="shared" si="227"/>
      </c>
      <c r="BH41" s="1">
        <f ca="1" t="shared" si="148"/>
      </c>
      <c r="BI41" s="1">
        <f t="shared" si="228"/>
      </c>
      <c r="BJ41" s="1">
        <f t="shared" si="229"/>
      </c>
      <c r="BK41" s="1">
        <f ca="1" t="shared" si="149"/>
      </c>
      <c r="BL41" s="1">
        <f t="shared" si="230"/>
      </c>
      <c r="BM41" s="1">
        <f t="shared" si="231"/>
      </c>
      <c r="BN41" s="1">
        <f ca="1" t="shared" si="150"/>
      </c>
      <c r="BO41" s="1">
        <f t="shared" si="232"/>
      </c>
      <c r="BP41" s="1">
        <f t="shared" si="233"/>
      </c>
      <c r="BQ41" s="1">
        <f ca="1" t="shared" si="151"/>
      </c>
      <c r="BR41" s="1">
        <f t="shared" si="234"/>
      </c>
      <c r="BS41" s="1">
        <f t="shared" si="235"/>
      </c>
      <c r="BT41" s="1">
        <f ca="1" t="shared" si="152"/>
      </c>
      <c r="BU41" s="1">
        <f t="shared" si="236"/>
      </c>
      <c r="BV41" s="1">
        <f t="shared" si="237"/>
      </c>
      <c r="BW41" s="1">
        <f ca="1" t="shared" si="153"/>
      </c>
      <c r="BX41" s="1">
        <f t="shared" si="238"/>
      </c>
      <c r="BY41" s="1">
        <f t="shared" si="239"/>
      </c>
      <c r="BZ41" s="1">
        <f ca="1" t="shared" si="154"/>
      </c>
      <c r="CA41" s="1">
        <f t="shared" si="240"/>
      </c>
      <c r="CB41" s="1">
        <f t="shared" si="241"/>
      </c>
      <c r="CC41" s="1">
        <f ca="1" t="shared" si="155"/>
      </c>
      <c r="CD41" s="1">
        <f t="shared" si="242"/>
      </c>
      <c r="CE41" s="1">
        <f t="shared" si="243"/>
      </c>
      <c r="CF41" s="1">
        <f ca="1" t="shared" si="156"/>
      </c>
      <c r="CG41" s="1">
        <f t="shared" si="244"/>
      </c>
      <c r="CH41" s="1">
        <f t="shared" si="245"/>
      </c>
      <c r="CI41" s="1">
        <f ca="1" t="shared" si="157"/>
      </c>
      <c r="CJ41" s="1">
        <f t="shared" si="246"/>
      </c>
      <c r="CK41" s="1">
        <f t="shared" si="247"/>
      </c>
      <c r="CL41" s="1">
        <f ca="1" t="shared" si="158"/>
      </c>
      <c r="CM41" s="1">
        <f t="shared" si="248"/>
      </c>
      <c r="CN41" s="1">
        <f t="shared" si="249"/>
      </c>
      <c r="CO41" s="1">
        <f ca="1" t="shared" si="159"/>
      </c>
      <c r="CP41" s="1">
        <f t="shared" si="250"/>
      </c>
      <c r="CQ41" s="1">
        <f t="shared" si="251"/>
      </c>
      <c r="CR41" s="1">
        <f ca="1" t="shared" si="160"/>
      </c>
      <c r="CS41" s="1">
        <f t="shared" si="252"/>
      </c>
      <c r="CT41" s="1">
        <f t="shared" si="253"/>
      </c>
      <c r="CU41" s="1">
        <f ca="1" t="shared" si="161"/>
      </c>
      <c r="CV41" s="1">
        <f t="shared" si="254"/>
      </c>
      <c r="CW41" s="1">
        <f t="shared" si="255"/>
      </c>
      <c r="CX41" s="1">
        <f ca="1" t="shared" si="162"/>
      </c>
      <c r="CY41" s="1">
        <f t="shared" si="256"/>
      </c>
      <c r="CZ41" s="1">
        <f t="shared" si="257"/>
      </c>
      <c r="DA41" s="1">
        <f ca="1" t="shared" si="163"/>
      </c>
      <c r="DB41" s="1">
        <f t="shared" si="258"/>
      </c>
      <c r="DC41" s="1">
        <f t="shared" si="259"/>
      </c>
      <c r="DD41" s="1">
        <f ca="1" t="shared" si="164"/>
      </c>
      <c r="DE41" s="1">
        <f t="shared" si="260"/>
      </c>
      <c r="DF41" s="1">
        <f t="shared" si="261"/>
      </c>
      <c r="DG41" s="1">
        <f ca="1" t="shared" si="165"/>
      </c>
      <c r="DH41" s="1">
        <f t="shared" si="262"/>
      </c>
      <c r="DI41" s="1">
        <f t="shared" si="263"/>
      </c>
      <c r="DJ41" s="1">
        <f ca="1" t="shared" si="166"/>
      </c>
      <c r="DK41" s="1">
        <f t="shared" si="264"/>
      </c>
      <c r="DL41" s="1">
        <f t="shared" si="265"/>
      </c>
      <c r="DM41" s="1">
        <f ca="1" t="shared" si="167"/>
      </c>
      <c r="DN41" s="1">
        <f t="shared" si="266"/>
      </c>
      <c r="DO41" s="1">
        <f t="shared" si="267"/>
      </c>
      <c r="DP41" s="1">
        <f ca="1" t="shared" si="168"/>
      </c>
      <c r="DQ41" s="1">
        <f t="shared" si="268"/>
      </c>
      <c r="DR41" s="1">
        <f t="shared" si="269"/>
      </c>
      <c r="DS41" s="1">
        <f ca="1" t="shared" si="169"/>
      </c>
      <c r="DT41" s="1">
        <f t="shared" si="270"/>
      </c>
      <c r="DU41" s="1">
        <f t="shared" si="271"/>
      </c>
      <c r="DV41" s="1">
        <f ca="1" t="shared" si="170"/>
      </c>
      <c r="DW41" s="1">
        <f t="shared" si="272"/>
      </c>
      <c r="DX41" s="1">
        <f t="shared" si="273"/>
      </c>
      <c r="DY41" s="1">
        <f ca="1" t="shared" si="171"/>
      </c>
      <c r="DZ41" s="1">
        <f t="shared" si="274"/>
      </c>
      <c r="EA41" s="1">
        <f t="shared" si="275"/>
      </c>
      <c r="EB41" s="1">
        <f ca="1" t="shared" si="172"/>
      </c>
      <c r="EC41" s="1">
        <f t="shared" si="276"/>
      </c>
      <c r="ED41" s="1">
        <f t="shared" si="277"/>
      </c>
      <c r="EE41" s="1">
        <f ca="1" t="shared" si="173"/>
      </c>
      <c r="EF41" s="1">
        <f t="shared" si="278"/>
      </c>
      <c r="EG41" s="1">
        <f t="shared" si="279"/>
      </c>
      <c r="EH41" s="1">
        <f ca="1" t="shared" si="174"/>
      </c>
      <c r="EI41" s="1">
        <f t="shared" si="280"/>
      </c>
      <c r="EJ41" s="1">
        <f t="shared" si="281"/>
      </c>
      <c r="EK41" s="1">
        <f ca="1" t="shared" si="175"/>
      </c>
      <c r="EL41" s="1">
        <f t="shared" si="282"/>
      </c>
      <c r="EM41" s="1">
        <f t="shared" si="283"/>
      </c>
      <c r="EN41" s="1">
        <f ca="1" t="shared" si="176"/>
      </c>
      <c r="EO41" s="1">
        <f t="shared" si="284"/>
      </c>
      <c r="EP41" s="1">
        <f t="shared" si="285"/>
      </c>
      <c r="EQ41" s="1">
        <f ca="1" t="shared" si="177"/>
      </c>
      <c r="ER41" s="1">
        <f t="shared" si="286"/>
      </c>
      <c r="ES41" s="1">
        <f t="shared" si="287"/>
      </c>
      <c r="ET41" s="1">
        <f ca="1" t="shared" si="178"/>
      </c>
      <c r="EU41" s="1">
        <f t="shared" si="288"/>
      </c>
      <c r="EV41" s="1">
        <f t="shared" si="289"/>
      </c>
      <c r="EW41" s="1">
        <f ca="1" t="shared" si="179"/>
      </c>
      <c r="EX41" s="1">
        <f t="shared" si="290"/>
      </c>
      <c r="EY41" s="1">
        <f t="shared" si="291"/>
      </c>
      <c r="EZ41" s="1">
        <f ca="1" t="shared" si="180"/>
      </c>
      <c r="FA41" s="1">
        <f t="shared" si="292"/>
      </c>
      <c r="FB41" s="1">
        <f t="shared" si="293"/>
      </c>
      <c r="FC41" s="1">
        <f ca="1" t="shared" si="181"/>
      </c>
      <c r="FD41" s="1">
        <f t="shared" si="294"/>
      </c>
      <c r="FE41" s="1">
        <f t="shared" si="295"/>
      </c>
      <c r="FF41" s="1">
        <f ca="1" t="shared" si="182"/>
      </c>
      <c r="FG41" s="1">
        <f t="shared" si="296"/>
      </c>
      <c r="FH41" s="1">
        <f t="shared" si="297"/>
      </c>
      <c r="FI41" s="1">
        <f ca="1" t="shared" si="183"/>
      </c>
      <c r="FJ41" s="1">
        <f t="shared" si="298"/>
      </c>
      <c r="FK41" s="1">
        <f t="shared" si="299"/>
      </c>
      <c r="FL41" s="1">
        <f ca="1" t="shared" si="184"/>
      </c>
      <c r="FM41" s="1">
        <f t="shared" si="300"/>
      </c>
      <c r="FN41" s="1">
        <f t="shared" si="301"/>
      </c>
      <c r="FO41" s="1">
        <f ca="1" t="shared" si="185"/>
      </c>
      <c r="FP41" s="1">
        <f t="shared" si="302"/>
      </c>
      <c r="FQ41" s="1">
        <f t="shared" si="303"/>
      </c>
      <c r="FR41" s="1">
        <f ca="1" t="shared" si="186"/>
      </c>
      <c r="FS41" s="1">
        <f t="shared" si="304"/>
      </c>
      <c r="FT41" s="1">
        <f t="shared" si="305"/>
      </c>
      <c r="FU41" s="1">
        <f ca="1" t="shared" si="187"/>
      </c>
      <c r="FV41" s="1">
        <f t="shared" si="306"/>
      </c>
      <c r="FW41" s="1">
        <f t="shared" si="307"/>
      </c>
      <c r="FX41" s="1">
        <f ca="1" t="shared" si="188"/>
      </c>
      <c r="FY41" s="1">
        <f t="shared" si="308"/>
      </c>
      <c r="FZ41" s="1">
        <f t="shared" si="309"/>
      </c>
      <c r="GA41" s="1">
        <f ca="1" t="shared" si="189"/>
      </c>
      <c r="GB41" s="1">
        <f t="shared" si="310"/>
      </c>
      <c r="GC41" s="1">
        <f t="shared" si="311"/>
      </c>
      <c r="GD41" s="1">
        <f ca="1" t="shared" si="190"/>
      </c>
      <c r="GE41" s="1">
        <f t="shared" si="312"/>
      </c>
      <c r="GF41" s="1">
        <f t="shared" si="313"/>
      </c>
      <c r="GG41" s="1">
        <f ca="1" t="shared" si="191"/>
      </c>
      <c r="GH41" s="1">
        <f t="shared" si="314"/>
      </c>
      <c r="GI41" s="1">
        <f t="shared" si="315"/>
      </c>
      <c r="GJ41" s="1">
        <f ca="1" t="shared" si="192"/>
      </c>
      <c r="GK41" s="1">
        <f t="shared" si="316"/>
      </c>
      <c r="GL41" s="1">
        <f t="shared" si="317"/>
      </c>
      <c r="GM41" s="1">
        <f ca="1" t="shared" si="193"/>
      </c>
      <c r="GN41" s="1">
        <f t="shared" si="318"/>
      </c>
      <c r="GO41" s="1">
        <f t="shared" si="319"/>
      </c>
      <c r="GP41" s="1">
        <f ca="1" t="shared" si="194"/>
      </c>
      <c r="GQ41" s="1">
        <f t="shared" si="320"/>
      </c>
      <c r="GR41" s="1">
        <f t="shared" si="321"/>
      </c>
      <c r="GS41" s="1">
        <f ca="1" t="shared" si="195"/>
      </c>
      <c r="GT41" s="1">
        <f t="shared" si="322"/>
      </c>
      <c r="GU41" s="1">
        <f t="shared" si="323"/>
      </c>
      <c r="GV41" s="1">
        <f ca="1" t="shared" si="196"/>
      </c>
      <c r="GW41" s="1">
        <f t="shared" si="324"/>
      </c>
      <c r="GX41" s="1">
        <f t="shared" si="325"/>
      </c>
      <c r="GY41" s="1">
        <f ca="1" t="shared" si="197"/>
      </c>
      <c r="GZ41" s="1">
        <f t="shared" si="326"/>
      </c>
      <c r="HA41" s="1">
        <f t="shared" si="327"/>
      </c>
    </row>
    <row r="42" spans="6:209" ht="12.75">
      <c r="F42" s="13" t="s">
        <v>284</v>
      </c>
      <c r="G42" s="9">
        <f ca="1" t="shared" si="130"/>
        <v>0</v>
      </c>
      <c r="H42">
        <f t="shared" si="131"/>
        <v>0</v>
      </c>
      <c r="I42">
        <f t="shared" si="132"/>
      </c>
      <c r="J42" s="175"/>
      <c r="K42" s="175" t="s">
        <v>306</v>
      </c>
      <c r="L42" s="175"/>
      <c r="M42" s="176" t="s">
        <v>76</v>
      </c>
      <c r="N42">
        <v>122</v>
      </c>
      <c r="O42" s="1">
        <f ca="1" t="shared" si="133"/>
      </c>
      <c r="P42" s="1">
        <f t="shared" si="198"/>
      </c>
      <c r="Q42" s="1">
        <f t="shared" si="199"/>
      </c>
      <c r="R42" s="1">
        <f ca="1" t="shared" si="134"/>
      </c>
      <c r="S42" s="1">
        <f t="shared" si="200"/>
      </c>
      <c r="T42" s="1">
        <f t="shared" si="201"/>
      </c>
      <c r="U42" s="1">
        <f ca="1" t="shared" si="135"/>
      </c>
      <c r="V42" s="1">
        <f t="shared" si="202"/>
      </c>
      <c r="W42" s="1">
        <f t="shared" si="203"/>
      </c>
      <c r="X42" s="1">
        <f ca="1" t="shared" si="136"/>
      </c>
      <c r="Y42" s="1">
        <f t="shared" si="204"/>
      </c>
      <c r="Z42" s="1">
        <f t="shared" si="205"/>
      </c>
      <c r="AA42" s="1">
        <f ca="1" t="shared" si="137"/>
      </c>
      <c r="AB42" s="1">
        <f t="shared" si="206"/>
      </c>
      <c r="AC42" s="1">
        <f t="shared" si="207"/>
      </c>
      <c r="AD42" s="1">
        <f ca="1" t="shared" si="138"/>
      </c>
      <c r="AE42" s="1">
        <f t="shared" si="208"/>
      </c>
      <c r="AF42" s="1">
        <f t="shared" si="209"/>
      </c>
      <c r="AG42" s="1">
        <f ca="1" t="shared" si="139"/>
      </c>
      <c r="AH42" s="1">
        <f t="shared" si="210"/>
      </c>
      <c r="AI42" s="1">
        <f t="shared" si="211"/>
      </c>
      <c r="AJ42" s="1">
        <f ca="1" t="shared" si="140"/>
      </c>
      <c r="AK42" s="1">
        <f t="shared" si="212"/>
      </c>
      <c r="AL42" s="1">
        <f t="shared" si="213"/>
      </c>
      <c r="AM42" s="1">
        <f ca="1" t="shared" si="141"/>
      </c>
      <c r="AN42" s="1">
        <f t="shared" si="214"/>
      </c>
      <c r="AO42" s="1">
        <f t="shared" si="215"/>
      </c>
      <c r="AP42" s="1">
        <f ca="1" t="shared" si="142"/>
      </c>
      <c r="AQ42" s="1">
        <f t="shared" si="216"/>
      </c>
      <c r="AR42" s="1">
        <f t="shared" si="217"/>
      </c>
      <c r="AS42" s="1">
        <f ca="1" t="shared" si="143"/>
      </c>
      <c r="AT42" s="1">
        <f t="shared" si="218"/>
      </c>
      <c r="AU42" s="1">
        <f t="shared" si="219"/>
      </c>
      <c r="AV42" s="1">
        <f ca="1" t="shared" si="144"/>
      </c>
      <c r="AW42" s="1">
        <f t="shared" si="220"/>
      </c>
      <c r="AX42" s="1">
        <f t="shared" si="221"/>
      </c>
      <c r="AY42" s="1">
        <f ca="1" t="shared" si="145"/>
      </c>
      <c r="AZ42" s="1">
        <f t="shared" si="222"/>
      </c>
      <c r="BA42" s="1">
        <f t="shared" si="223"/>
      </c>
      <c r="BB42" s="1">
        <f ca="1" t="shared" si="146"/>
      </c>
      <c r="BC42" s="1">
        <f t="shared" si="224"/>
      </c>
      <c r="BD42" s="1">
        <f t="shared" si="225"/>
      </c>
      <c r="BE42" s="1">
        <f ca="1" t="shared" si="147"/>
      </c>
      <c r="BF42" s="1">
        <f t="shared" si="226"/>
      </c>
      <c r="BG42" s="1">
        <f t="shared" si="227"/>
      </c>
      <c r="BH42" s="1">
        <f ca="1" t="shared" si="148"/>
      </c>
      <c r="BI42" s="1">
        <f t="shared" si="228"/>
      </c>
      <c r="BJ42" s="1">
        <f t="shared" si="229"/>
      </c>
      <c r="BK42" s="1">
        <f ca="1" t="shared" si="149"/>
      </c>
      <c r="BL42" s="1">
        <f t="shared" si="230"/>
      </c>
      <c r="BM42" s="1">
        <f t="shared" si="231"/>
      </c>
      <c r="BN42" s="1">
        <f ca="1" t="shared" si="150"/>
      </c>
      <c r="BO42" s="1">
        <f t="shared" si="232"/>
      </c>
      <c r="BP42" s="1">
        <f t="shared" si="233"/>
      </c>
      <c r="BQ42" s="1">
        <f ca="1" t="shared" si="151"/>
      </c>
      <c r="BR42" s="1">
        <f t="shared" si="234"/>
      </c>
      <c r="BS42" s="1">
        <f t="shared" si="235"/>
      </c>
      <c r="BT42" s="1">
        <f ca="1" t="shared" si="152"/>
      </c>
      <c r="BU42" s="1">
        <f t="shared" si="236"/>
      </c>
      <c r="BV42" s="1">
        <f t="shared" si="237"/>
      </c>
      <c r="BW42" s="1">
        <f ca="1" t="shared" si="153"/>
      </c>
      <c r="BX42" s="1">
        <f t="shared" si="238"/>
      </c>
      <c r="BY42" s="1">
        <f t="shared" si="239"/>
      </c>
      <c r="BZ42" s="1">
        <f ca="1" t="shared" si="154"/>
      </c>
      <c r="CA42" s="1">
        <f t="shared" si="240"/>
      </c>
      <c r="CB42" s="1">
        <f t="shared" si="241"/>
      </c>
      <c r="CC42" s="1">
        <f ca="1" t="shared" si="155"/>
      </c>
      <c r="CD42" s="1">
        <f t="shared" si="242"/>
      </c>
      <c r="CE42" s="1">
        <f t="shared" si="243"/>
      </c>
      <c r="CF42" s="1">
        <f ca="1" t="shared" si="156"/>
      </c>
      <c r="CG42" s="1">
        <f t="shared" si="244"/>
      </c>
      <c r="CH42" s="1">
        <f t="shared" si="245"/>
      </c>
      <c r="CI42" s="1">
        <f ca="1" t="shared" si="157"/>
      </c>
      <c r="CJ42" s="1">
        <f t="shared" si="246"/>
      </c>
      <c r="CK42" s="1">
        <f t="shared" si="247"/>
      </c>
      <c r="CL42" s="1">
        <f ca="1" t="shared" si="158"/>
      </c>
      <c r="CM42" s="1">
        <f t="shared" si="248"/>
      </c>
      <c r="CN42" s="1">
        <f t="shared" si="249"/>
      </c>
      <c r="CO42" s="1">
        <f ca="1" t="shared" si="159"/>
      </c>
      <c r="CP42" s="1">
        <f t="shared" si="250"/>
      </c>
      <c r="CQ42" s="1">
        <f t="shared" si="251"/>
      </c>
      <c r="CR42" s="1">
        <f ca="1" t="shared" si="160"/>
      </c>
      <c r="CS42" s="1">
        <f t="shared" si="252"/>
      </c>
      <c r="CT42" s="1">
        <f t="shared" si="253"/>
      </c>
      <c r="CU42" s="1">
        <f ca="1" t="shared" si="161"/>
      </c>
      <c r="CV42" s="1">
        <f t="shared" si="254"/>
      </c>
      <c r="CW42" s="1">
        <f t="shared" si="255"/>
      </c>
      <c r="CX42" s="1">
        <f ca="1" t="shared" si="162"/>
      </c>
      <c r="CY42" s="1">
        <f t="shared" si="256"/>
      </c>
      <c r="CZ42" s="1">
        <f t="shared" si="257"/>
      </c>
      <c r="DA42" s="1">
        <f ca="1" t="shared" si="163"/>
      </c>
      <c r="DB42" s="1">
        <f t="shared" si="258"/>
      </c>
      <c r="DC42" s="1">
        <f t="shared" si="259"/>
      </c>
      <c r="DD42" s="1">
        <f ca="1" t="shared" si="164"/>
      </c>
      <c r="DE42" s="1">
        <f t="shared" si="260"/>
      </c>
      <c r="DF42" s="1">
        <f t="shared" si="261"/>
      </c>
      <c r="DG42" s="1">
        <f ca="1" t="shared" si="165"/>
      </c>
      <c r="DH42" s="1">
        <f t="shared" si="262"/>
      </c>
      <c r="DI42" s="1">
        <f t="shared" si="263"/>
      </c>
      <c r="DJ42" s="1">
        <f ca="1" t="shared" si="166"/>
      </c>
      <c r="DK42" s="1">
        <f t="shared" si="264"/>
      </c>
      <c r="DL42" s="1">
        <f t="shared" si="265"/>
      </c>
      <c r="DM42" s="1">
        <f ca="1" t="shared" si="167"/>
      </c>
      <c r="DN42" s="1">
        <f t="shared" si="266"/>
      </c>
      <c r="DO42" s="1">
        <f t="shared" si="267"/>
      </c>
      <c r="DP42" s="1">
        <f ca="1" t="shared" si="168"/>
      </c>
      <c r="DQ42" s="1">
        <f t="shared" si="268"/>
      </c>
      <c r="DR42" s="1">
        <f t="shared" si="269"/>
      </c>
      <c r="DS42" s="1">
        <f ca="1" t="shared" si="169"/>
      </c>
      <c r="DT42" s="1">
        <f t="shared" si="270"/>
      </c>
      <c r="DU42" s="1">
        <f t="shared" si="271"/>
      </c>
      <c r="DV42" s="1">
        <f ca="1" t="shared" si="170"/>
      </c>
      <c r="DW42" s="1">
        <f t="shared" si="272"/>
      </c>
      <c r="DX42" s="1">
        <f t="shared" si="273"/>
      </c>
      <c r="DY42" s="1">
        <f ca="1" t="shared" si="171"/>
      </c>
      <c r="DZ42" s="1">
        <f t="shared" si="274"/>
      </c>
      <c r="EA42" s="1">
        <f t="shared" si="275"/>
      </c>
      <c r="EB42" s="1">
        <f ca="1" t="shared" si="172"/>
      </c>
      <c r="EC42" s="1">
        <f t="shared" si="276"/>
      </c>
      <c r="ED42" s="1">
        <f t="shared" si="277"/>
      </c>
      <c r="EE42" s="1">
        <f ca="1" t="shared" si="173"/>
      </c>
      <c r="EF42" s="1">
        <f t="shared" si="278"/>
      </c>
      <c r="EG42" s="1">
        <f t="shared" si="279"/>
      </c>
      <c r="EH42" s="1">
        <f ca="1" t="shared" si="174"/>
      </c>
      <c r="EI42" s="1">
        <f t="shared" si="280"/>
      </c>
      <c r="EJ42" s="1">
        <f t="shared" si="281"/>
      </c>
      <c r="EK42" s="1">
        <f ca="1" t="shared" si="175"/>
      </c>
      <c r="EL42" s="1">
        <f t="shared" si="282"/>
      </c>
      <c r="EM42" s="1">
        <f t="shared" si="283"/>
      </c>
      <c r="EN42" s="1">
        <f ca="1" t="shared" si="176"/>
      </c>
      <c r="EO42" s="1">
        <f t="shared" si="284"/>
      </c>
      <c r="EP42" s="1">
        <f t="shared" si="285"/>
      </c>
      <c r="EQ42" s="1">
        <f ca="1" t="shared" si="177"/>
      </c>
      <c r="ER42" s="1">
        <f t="shared" si="286"/>
      </c>
      <c r="ES42" s="1">
        <f t="shared" si="287"/>
      </c>
      <c r="ET42" s="1">
        <f ca="1" t="shared" si="178"/>
      </c>
      <c r="EU42" s="1">
        <f t="shared" si="288"/>
      </c>
      <c r="EV42" s="1">
        <f t="shared" si="289"/>
      </c>
      <c r="EW42" s="1">
        <f ca="1" t="shared" si="179"/>
      </c>
      <c r="EX42" s="1">
        <f t="shared" si="290"/>
      </c>
      <c r="EY42" s="1">
        <f t="shared" si="291"/>
      </c>
      <c r="EZ42" s="1">
        <f ca="1" t="shared" si="180"/>
      </c>
      <c r="FA42" s="1">
        <f t="shared" si="292"/>
      </c>
      <c r="FB42" s="1">
        <f t="shared" si="293"/>
      </c>
      <c r="FC42" s="1">
        <f ca="1" t="shared" si="181"/>
      </c>
      <c r="FD42" s="1">
        <f t="shared" si="294"/>
      </c>
      <c r="FE42" s="1">
        <f t="shared" si="295"/>
      </c>
      <c r="FF42" s="1">
        <f ca="1" t="shared" si="182"/>
      </c>
      <c r="FG42" s="1">
        <f t="shared" si="296"/>
      </c>
      <c r="FH42" s="1">
        <f t="shared" si="297"/>
      </c>
      <c r="FI42" s="1">
        <f ca="1" t="shared" si="183"/>
      </c>
      <c r="FJ42" s="1">
        <f t="shared" si="298"/>
      </c>
      <c r="FK42" s="1">
        <f t="shared" si="299"/>
      </c>
      <c r="FL42" s="1">
        <f ca="1" t="shared" si="184"/>
      </c>
      <c r="FM42" s="1">
        <f t="shared" si="300"/>
      </c>
      <c r="FN42" s="1">
        <f t="shared" si="301"/>
      </c>
      <c r="FO42" s="1">
        <f ca="1" t="shared" si="185"/>
      </c>
      <c r="FP42" s="1">
        <f t="shared" si="302"/>
      </c>
      <c r="FQ42" s="1">
        <f t="shared" si="303"/>
      </c>
      <c r="FR42" s="1">
        <f ca="1" t="shared" si="186"/>
      </c>
      <c r="FS42" s="1">
        <f t="shared" si="304"/>
      </c>
      <c r="FT42" s="1">
        <f t="shared" si="305"/>
      </c>
      <c r="FU42" s="1">
        <f ca="1" t="shared" si="187"/>
      </c>
      <c r="FV42" s="1">
        <f t="shared" si="306"/>
      </c>
      <c r="FW42" s="1">
        <f t="shared" si="307"/>
      </c>
      <c r="FX42" s="1">
        <f ca="1" t="shared" si="188"/>
      </c>
      <c r="FY42" s="1">
        <f t="shared" si="308"/>
      </c>
      <c r="FZ42" s="1">
        <f t="shared" si="309"/>
      </c>
      <c r="GA42" s="1">
        <f ca="1" t="shared" si="189"/>
      </c>
      <c r="GB42" s="1">
        <f t="shared" si="310"/>
      </c>
      <c r="GC42" s="1">
        <f t="shared" si="311"/>
      </c>
      <c r="GD42" s="1">
        <f ca="1" t="shared" si="190"/>
      </c>
      <c r="GE42" s="1">
        <f t="shared" si="312"/>
      </c>
      <c r="GF42" s="1">
        <f t="shared" si="313"/>
      </c>
      <c r="GG42" s="1">
        <f ca="1" t="shared" si="191"/>
      </c>
      <c r="GH42" s="1">
        <f t="shared" si="314"/>
      </c>
      <c r="GI42" s="1">
        <f t="shared" si="315"/>
      </c>
      <c r="GJ42" s="1">
        <f ca="1" t="shared" si="192"/>
      </c>
      <c r="GK42" s="1">
        <f t="shared" si="316"/>
      </c>
      <c r="GL42" s="1">
        <f t="shared" si="317"/>
      </c>
      <c r="GM42" s="1">
        <f ca="1" t="shared" si="193"/>
      </c>
      <c r="GN42" s="1">
        <f t="shared" si="318"/>
      </c>
      <c r="GO42" s="1">
        <f t="shared" si="319"/>
      </c>
      <c r="GP42" s="1">
        <f ca="1" t="shared" si="194"/>
      </c>
      <c r="GQ42" s="1">
        <f t="shared" si="320"/>
      </c>
      <c r="GR42" s="1">
        <f t="shared" si="321"/>
      </c>
      <c r="GS42" s="1">
        <f ca="1" t="shared" si="195"/>
      </c>
      <c r="GT42" s="1">
        <f t="shared" si="322"/>
      </c>
      <c r="GU42" s="1">
        <f t="shared" si="323"/>
      </c>
      <c r="GV42" s="1">
        <f ca="1" t="shared" si="196"/>
      </c>
      <c r="GW42" s="1">
        <f t="shared" si="324"/>
      </c>
      <c r="GX42" s="1">
        <f t="shared" si="325"/>
      </c>
      <c r="GY42" s="1">
        <f ca="1" t="shared" si="197"/>
      </c>
      <c r="GZ42" s="1">
        <f t="shared" si="326"/>
      </c>
      <c r="HA42" s="1">
        <f t="shared" si="327"/>
      </c>
    </row>
    <row r="43" spans="6:209" ht="15">
      <c r="F43" s="142" t="s">
        <v>225</v>
      </c>
      <c r="G43" s="9">
        <f ca="1" t="shared" si="130"/>
        <v>0</v>
      </c>
      <c r="H43">
        <f t="shared" si="131"/>
        <v>0</v>
      </c>
      <c r="I43">
        <f t="shared" si="132"/>
      </c>
      <c r="J43" s="175"/>
      <c r="K43" s="175" t="s">
        <v>307</v>
      </c>
      <c r="L43" s="175"/>
      <c r="M43" s="176" t="s">
        <v>76</v>
      </c>
      <c r="N43">
        <v>125</v>
      </c>
      <c r="O43" s="1">
        <f ca="1" t="shared" si="133"/>
      </c>
      <c r="P43" s="1">
        <f t="shared" si="198"/>
      </c>
      <c r="Q43" s="1">
        <f t="shared" si="199"/>
      </c>
      <c r="R43" s="1">
        <f ca="1" t="shared" si="134"/>
      </c>
      <c r="S43" s="1">
        <f t="shared" si="200"/>
      </c>
      <c r="T43" s="1">
        <f t="shared" si="201"/>
      </c>
      <c r="U43" s="1">
        <f ca="1" t="shared" si="135"/>
      </c>
      <c r="V43" s="1">
        <f t="shared" si="202"/>
      </c>
      <c r="W43" s="1">
        <f t="shared" si="203"/>
      </c>
      <c r="X43" s="1">
        <f ca="1" t="shared" si="136"/>
      </c>
      <c r="Y43" s="1">
        <f t="shared" si="204"/>
      </c>
      <c r="Z43" s="1">
        <f t="shared" si="205"/>
      </c>
      <c r="AA43" s="1">
        <f ca="1" t="shared" si="137"/>
      </c>
      <c r="AB43" s="1">
        <f t="shared" si="206"/>
      </c>
      <c r="AC43" s="1">
        <f t="shared" si="207"/>
      </c>
      <c r="AD43" s="1">
        <f ca="1" t="shared" si="138"/>
      </c>
      <c r="AE43" s="1">
        <f t="shared" si="208"/>
      </c>
      <c r="AF43" s="1">
        <f t="shared" si="209"/>
      </c>
      <c r="AG43" s="1">
        <f ca="1" t="shared" si="139"/>
      </c>
      <c r="AH43" s="1">
        <f t="shared" si="210"/>
      </c>
      <c r="AI43" s="1">
        <f t="shared" si="211"/>
      </c>
      <c r="AJ43" s="1">
        <f ca="1" t="shared" si="140"/>
      </c>
      <c r="AK43" s="1">
        <f t="shared" si="212"/>
      </c>
      <c r="AL43" s="1">
        <f t="shared" si="213"/>
      </c>
      <c r="AM43" s="1">
        <f ca="1" t="shared" si="141"/>
      </c>
      <c r="AN43" s="1">
        <f t="shared" si="214"/>
      </c>
      <c r="AO43" s="1">
        <f t="shared" si="215"/>
      </c>
      <c r="AP43" s="1">
        <f ca="1" t="shared" si="142"/>
      </c>
      <c r="AQ43" s="1">
        <f t="shared" si="216"/>
      </c>
      <c r="AR43" s="1">
        <f t="shared" si="217"/>
      </c>
      <c r="AS43" s="1">
        <f ca="1" t="shared" si="143"/>
      </c>
      <c r="AT43" s="1">
        <f t="shared" si="218"/>
      </c>
      <c r="AU43" s="1">
        <f t="shared" si="219"/>
      </c>
      <c r="AV43" s="1">
        <f ca="1" t="shared" si="144"/>
      </c>
      <c r="AW43" s="1">
        <f t="shared" si="220"/>
      </c>
      <c r="AX43" s="1">
        <f t="shared" si="221"/>
      </c>
      <c r="AY43" s="1">
        <f ca="1" t="shared" si="145"/>
      </c>
      <c r="AZ43" s="1">
        <f t="shared" si="222"/>
      </c>
      <c r="BA43" s="1">
        <f t="shared" si="223"/>
      </c>
      <c r="BB43" s="1">
        <f ca="1" t="shared" si="146"/>
      </c>
      <c r="BC43" s="1">
        <f t="shared" si="224"/>
      </c>
      <c r="BD43" s="1">
        <f t="shared" si="225"/>
      </c>
      <c r="BE43" s="1">
        <f ca="1" t="shared" si="147"/>
      </c>
      <c r="BF43" s="1">
        <f t="shared" si="226"/>
      </c>
      <c r="BG43" s="1">
        <f t="shared" si="227"/>
      </c>
      <c r="BH43" s="1">
        <f ca="1" t="shared" si="148"/>
      </c>
      <c r="BI43" s="1">
        <f t="shared" si="228"/>
      </c>
      <c r="BJ43" s="1">
        <f t="shared" si="229"/>
      </c>
      <c r="BK43" s="1">
        <f ca="1" t="shared" si="149"/>
      </c>
      <c r="BL43" s="1">
        <f t="shared" si="230"/>
      </c>
      <c r="BM43" s="1">
        <f t="shared" si="231"/>
      </c>
      <c r="BN43" s="1">
        <f ca="1" t="shared" si="150"/>
      </c>
      <c r="BO43" s="1">
        <f t="shared" si="232"/>
      </c>
      <c r="BP43" s="1">
        <f t="shared" si="233"/>
      </c>
      <c r="BQ43" s="1">
        <f ca="1" t="shared" si="151"/>
      </c>
      <c r="BR43" s="1">
        <f t="shared" si="234"/>
      </c>
      <c r="BS43" s="1">
        <f t="shared" si="235"/>
      </c>
      <c r="BT43" s="1">
        <f ca="1" t="shared" si="152"/>
      </c>
      <c r="BU43" s="1">
        <f t="shared" si="236"/>
      </c>
      <c r="BV43" s="1">
        <f t="shared" si="237"/>
      </c>
      <c r="BW43" s="1">
        <f ca="1" t="shared" si="153"/>
      </c>
      <c r="BX43" s="1">
        <f t="shared" si="238"/>
      </c>
      <c r="BY43" s="1">
        <f t="shared" si="239"/>
      </c>
      <c r="BZ43" s="1">
        <f ca="1" t="shared" si="154"/>
      </c>
      <c r="CA43" s="1">
        <f t="shared" si="240"/>
      </c>
      <c r="CB43" s="1">
        <f t="shared" si="241"/>
      </c>
      <c r="CC43" s="1">
        <f ca="1" t="shared" si="155"/>
      </c>
      <c r="CD43" s="1">
        <f t="shared" si="242"/>
      </c>
      <c r="CE43" s="1">
        <f t="shared" si="243"/>
      </c>
      <c r="CF43" s="1">
        <f ca="1" t="shared" si="156"/>
      </c>
      <c r="CG43" s="1">
        <f t="shared" si="244"/>
      </c>
      <c r="CH43" s="1">
        <f t="shared" si="245"/>
      </c>
      <c r="CI43" s="1">
        <f ca="1" t="shared" si="157"/>
      </c>
      <c r="CJ43" s="1">
        <f t="shared" si="246"/>
      </c>
      <c r="CK43" s="1">
        <f t="shared" si="247"/>
      </c>
      <c r="CL43" s="1">
        <f ca="1" t="shared" si="158"/>
      </c>
      <c r="CM43" s="1">
        <f t="shared" si="248"/>
      </c>
      <c r="CN43" s="1">
        <f t="shared" si="249"/>
      </c>
      <c r="CO43" s="1">
        <f ca="1" t="shared" si="159"/>
      </c>
      <c r="CP43" s="1">
        <f t="shared" si="250"/>
      </c>
      <c r="CQ43" s="1">
        <f t="shared" si="251"/>
      </c>
      <c r="CR43" s="1">
        <f ca="1" t="shared" si="160"/>
      </c>
      <c r="CS43" s="1">
        <f t="shared" si="252"/>
      </c>
      <c r="CT43" s="1">
        <f t="shared" si="253"/>
      </c>
      <c r="CU43" s="1">
        <f ca="1" t="shared" si="161"/>
      </c>
      <c r="CV43" s="1">
        <f t="shared" si="254"/>
      </c>
      <c r="CW43" s="1">
        <f t="shared" si="255"/>
      </c>
      <c r="CX43" s="1">
        <f ca="1" t="shared" si="162"/>
      </c>
      <c r="CY43" s="1">
        <f t="shared" si="256"/>
      </c>
      <c r="CZ43" s="1">
        <f t="shared" si="257"/>
      </c>
      <c r="DA43" s="1">
        <f ca="1" t="shared" si="163"/>
      </c>
      <c r="DB43" s="1">
        <f t="shared" si="258"/>
      </c>
      <c r="DC43" s="1">
        <f t="shared" si="259"/>
      </c>
      <c r="DD43" s="1">
        <f ca="1" t="shared" si="164"/>
      </c>
      <c r="DE43" s="1">
        <f t="shared" si="260"/>
      </c>
      <c r="DF43" s="1">
        <f t="shared" si="261"/>
      </c>
      <c r="DG43" s="1">
        <f ca="1" t="shared" si="165"/>
      </c>
      <c r="DH43" s="1">
        <f t="shared" si="262"/>
      </c>
      <c r="DI43" s="1">
        <f t="shared" si="263"/>
      </c>
      <c r="DJ43" s="1">
        <f ca="1" t="shared" si="166"/>
      </c>
      <c r="DK43" s="1">
        <f t="shared" si="264"/>
      </c>
      <c r="DL43" s="1">
        <f t="shared" si="265"/>
      </c>
      <c r="DM43" s="1">
        <f ca="1" t="shared" si="167"/>
      </c>
      <c r="DN43" s="1">
        <f t="shared" si="266"/>
      </c>
      <c r="DO43" s="1">
        <f t="shared" si="267"/>
      </c>
      <c r="DP43" s="1">
        <f ca="1" t="shared" si="168"/>
      </c>
      <c r="DQ43" s="1">
        <f t="shared" si="268"/>
      </c>
      <c r="DR43" s="1">
        <f t="shared" si="269"/>
      </c>
      <c r="DS43" s="1">
        <f ca="1" t="shared" si="169"/>
      </c>
      <c r="DT43" s="1">
        <f t="shared" si="270"/>
      </c>
      <c r="DU43" s="1">
        <f t="shared" si="271"/>
      </c>
      <c r="DV43" s="1">
        <f ca="1" t="shared" si="170"/>
      </c>
      <c r="DW43" s="1">
        <f t="shared" si="272"/>
      </c>
      <c r="DX43" s="1">
        <f t="shared" si="273"/>
      </c>
      <c r="DY43" s="1">
        <f ca="1" t="shared" si="171"/>
      </c>
      <c r="DZ43" s="1">
        <f t="shared" si="274"/>
      </c>
      <c r="EA43" s="1">
        <f t="shared" si="275"/>
      </c>
      <c r="EB43" s="1">
        <f ca="1" t="shared" si="172"/>
      </c>
      <c r="EC43" s="1">
        <f t="shared" si="276"/>
      </c>
      <c r="ED43" s="1">
        <f t="shared" si="277"/>
      </c>
      <c r="EE43" s="1">
        <f ca="1" t="shared" si="173"/>
      </c>
      <c r="EF43" s="1">
        <f t="shared" si="278"/>
      </c>
      <c r="EG43" s="1">
        <f t="shared" si="279"/>
      </c>
      <c r="EH43" s="1">
        <f ca="1" t="shared" si="174"/>
      </c>
      <c r="EI43" s="1">
        <f t="shared" si="280"/>
      </c>
      <c r="EJ43" s="1">
        <f t="shared" si="281"/>
      </c>
      <c r="EK43" s="1">
        <f ca="1" t="shared" si="175"/>
      </c>
      <c r="EL43" s="1">
        <f t="shared" si="282"/>
      </c>
      <c r="EM43" s="1">
        <f t="shared" si="283"/>
      </c>
      <c r="EN43" s="1">
        <f ca="1" t="shared" si="176"/>
      </c>
      <c r="EO43" s="1">
        <f t="shared" si="284"/>
      </c>
      <c r="EP43" s="1">
        <f t="shared" si="285"/>
      </c>
      <c r="EQ43" s="1">
        <f ca="1" t="shared" si="177"/>
      </c>
      <c r="ER43" s="1">
        <f t="shared" si="286"/>
      </c>
      <c r="ES43" s="1">
        <f t="shared" si="287"/>
      </c>
      <c r="ET43" s="1">
        <f ca="1" t="shared" si="178"/>
      </c>
      <c r="EU43" s="1">
        <f t="shared" si="288"/>
      </c>
      <c r="EV43" s="1">
        <f t="shared" si="289"/>
      </c>
      <c r="EW43" s="1">
        <f ca="1" t="shared" si="179"/>
      </c>
      <c r="EX43" s="1">
        <f t="shared" si="290"/>
      </c>
      <c r="EY43" s="1">
        <f t="shared" si="291"/>
      </c>
      <c r="EZ43" s="1">
        <f ca="1" t="shared" si="180"/>
      </c>
      <c r="FA43" s="1">
        <f t="shared" si="292"/>
      </c>
      <c r="FB43" s="1">
        <f t="shared" si="293"/>
      </c>
      <c r="FC43" s="1">
        <f ca="1" t="shared" si="181"/>
      </c>
      <c r="FD43" s="1">
        <f t="shared" si="294"/>
      </c>
      <c r="FE43" s="1">
        <f t="shared" si="295"/>
      </c>
      <c r="FF43" s="1">
        <f ca="1" t="shared" si="182"/>
      </c>
      <c r="FG43" s="1">
        <f t="shared" si="296"/>
      </c>
      <c r="FH43" s="1">
        <f t="shared" si="297"/>
      </c>
      <c r="FI43" s="1">
        <f ca="1" t="shared" si="183"/>
      </c>
      <c r="FJ43" s="1">
        <f t="shared" si="298"/>
      </c>
      <c r="FK43" s="1">
        <f t="shared" si="299"/>
      </c>
      <c r="FL43" s="1">
        <f ca="1" t="shared" si="184"/>
      </c>
      <c r="FM43" s="1">
        <f t="shared" si="300"/>
      </c>
      <c r="FN43" s="1">
        <f t="shared" si="301"/>
      </c>
      <c r="FO43" s="1">
        <f ca="1" t="shared" si="185"/>
      </c>
      <c r="FP43" s="1">
        <f t="shared" si="302"/>
      </c>
      <c r="FQ43" s="1">
        <f t="shared" si="303"/>
      </c>
      <c r="FR43" s="1">
        <f ca="1" t="shared" si="186"/>
      </c>
      <c r="FS43" s="1">
        <f t="shared" si="304"/>
      </c>
      <c r="FT43" s="1">
        <f t="shared" si="305"/>
      </c>
      <c r="FU43" s="1">
        <f ca="1" t="shared" si="187"/>
      </c>
      <c r="FV43" s="1">
        <f t="shared" si="306"/>
      </c>
      <c r="FW43" s="1">
        <f t="shared" si="307"/>
      </c>
      <c r="FX43" s="1">
        <f ca="1" t="shared" si="188"/>
      </c>
      <c r="FY43" s="1">
        <f t="shared" si="308"/>
      </c>
      <c r="FZ43" s="1">
        <f t="shared" si="309"/>
      </c>
      <c r="GA43" s="1">
        <f ca="1" t="shared" si="189"/>
      </c>
      <c r="GB43" s="1">
        <f t="shared" si="310"/>
      </c>
      <c r="GC43" s="1">
        <f t="shared" si="311"/>
      </c>
      <c r="GD43" s="1">
        <f ca="1" t="shared" si="190"/>
      </c>
      <c r="GE43" s="1">
        <f t="shared" si="312"/>
      </c>
      <c r="GF43" s="1">
        <f t="shared" si="313"/>
      </c>
      <c r="GG43" s="1">
        <f ca="1" t="shared" si="191"/>
      </c>
      <c r="GH43" s="1">
        <f t="shared" si="314"/>
      </c>
      <c r="GI43" s="1">
        <f t="shared" si="315"/>
      </c>
      <c r="GJ43" s="1">
        <f ca="1" t="shared" si="192"/>
      </c>
      <c r="GK43" s="1">
        <f t="shared" si="316"/>
      </c>
      <c r="GL43" s="1">
        <f t="shared" si="317"/>
      </c>
      <c r="GM43" s="1">
        <f ca="1" t="shared" si="193"/>
      </c>
      <c r="GN43" s="1">
        <f t="shared" si="318"/>
      </c>
      <c r="GO43" s="1">
        <f t="shared" si="319"/>
      </c>
      <c r="GP43" s="1">
        <f ca="1" t="shared" si="194"/>
      </c>
      <c r="GQ43" s="1">
        <f t="shared" si="320"/>
      </c>
      <c r="GR43" s="1">
        <f t="shared" si="321"/>
      </c>
      <c r="GS43" s="1">
        <f ca="1" t="shared" si="195"/>
      </c>
      <c r="GT43" s="1">
        <f t="shared" si="322"/>
      </c>
      <c r="GU43" s="1">
        <f t="shared" si="323"/>
      </c>
      <c r="GV43" s="1">
        <f ca="1" t="shared" si="196"/>
      </c>
      <c r="GW43" s="1">
        <f t="shared" si="324"/>
      </c>
      <c r="GX43" s="1">
        <f t="shared" si="325"/>
      </c>
      <c r="GY43" s="1">
        <f ca="1" t="shared" si="197"/>
      </c>
      <c r="GZ43" s="1">
        <f t="shared" si="326"/>
      </c>
      <c r="HA43" s="1">
        <f t="shared" si="327"/>
      </c>
    </row>
    <row r="44" spans="6:209" ht="12.75">
      <c r="F44" s="13" t="s">
        <v>58</v>
      </c>
      <c r="G44" s="9">
        <f ca="1" t="shared" si="130"/>
        <v>0</v>
      </c>
      <c r="H44">
        <f t="shared" si="131"/>
        <v>0</v>
      </c>
      <c r="I44">
        <f t="shared" si="132"/>
      </c>
      <c r="J44" s="175"/>
      <c r="K44" s="175" t="s">
        <v>307</v>
      </c>
      <c r="L44" s="175"/>
      <c r="M44" s="176" t="s">
        <v>76</v>
      </c>
      <c r="N44">
        <v>128</v>
      </c>
      <c r="O44" s="1">
        <f ca="1" t="shared" si="133"/>
      </c>
      <c r="P44" s="1">
        <f t="shared" si="198"/>
      </c>
      <c r="Q44" s="1">
        <f t="shared" si="199"/>
      </c>
      <c r="R44" s="1">
        <f ca="1" t="shared" si="134"/>
      </c>
      <c r="S44" s="1">
        <f t="shared" si="200"/>
      </c>
      <c r="T44" s="1">
        <f t="shared" si="201"/>
      </c>
      <c r="U44" s="1">
        <f ca="1" t="shared" si="135"/>
      </c>
      <c r="V44" s="1">
        <f t="shared" si="202"/>
      </c>
      <c r="W44" s="1">
        <f t="shared" si="203"/>
      </c>
      <c r="X44" s="1">
        <f ca="1" t="shared" si="136"/>
      </c>
      <c r="Y44" s="1">
        <f t="shared" si="204"/>
      </c>
      <c r="Z44" s="1">
        <f t="shared" si="205"/>
      </c>
      <c r="AA44" s="1">
        <f ca="1" t="shared" si="137"/>
      </c>
      <c r="AB44" s="1">
        <f t="shared" si="206"/>
      </c>
      <c r="AC44" s="1">
        <f t="shared" si="207"/>
      </c>
      <c r="AD44" s="1">
        <f ca="1" t="shared" si="138"/>
      </c>
      <c r="AE44" s="1">
        <f t="shared" si="208"/>
      </c>
      <c r="AF44" s="1">
        <f t="shared" si="209"/>
      </c>
      <c r="AG44" s="1">
        <f ca="1" t="shared" si="139"/>
      </c>
      <c r="AH44" s="1">
        <f t="shared" si="210"/>
      </c>
      <c r="AI44" s="1">
        <f t="shared" si="211"/>
      </c>
      <c r="AJ44" s="1">
        <f ca="1" t="shared" si="140"/>
      </c>
      <c r="AK44" s="1">
        <f t="shared" si="212"/>
      </c>
      <c r="AL44" s="1">
        <f t="shared" si="213"/>
      </c>
      <c r="AM44" s="1">
        <f ca="1" t="shared" si="141"/>
      </c>
      <c r="AN44" s="1">
        <f t="shared" si="214"/>
      </c>
      <c r="AO44" s="1">
        <f t="shared" si="215"/>
      </c>
      <c r="AP44" s="1">
        <f ca="1" t="shared" si="142"/>
      </c>
      <c r="AQ44" s="1">
        <f t="shared" si="216"/>
      </c>
      <c r="AR44" s="1">
        <f t="shared" si="217"/>
      </c>
      <c r="AS44" s="1">
        <f ca="1" t="shared" si="143"/>
      </c>
      <c r="AT44" s="1">
        <f t="shared" si="218"/>
      </c>
      <c r="AU44" s="1">
        <f t="shared" si="219"/>
      </c>
      <c r="AV44" s="1">
        <f ca="1" t="shared" si="144"/>
      </c>
      <c r="AW44" s="1">
        <f t="shared" si="220"/>
      </c>
      <c r="AX44" s="1">
        <f t="shared" si="221"/>
      </c>
      <c r="AY44" s="1">
        <f ca="1" t="shared" si="145"/>
      </c>
      <c r="AZ44" s="1">
        <f t="shared" si="222"/>
      </c>
      <c r="BA44" s="1">
        <f t="shared" si="223"/>
      </c>
      <c r="BB44" s="1">
        <f ca="1" t="shared" si="146"/>
      </c>
      <c r="BC44" s="1">
        <f t="shared" si="224"/>
      </c>
      <c r="BD44" s="1">
        <f t="shared" si="225"/>
      </c>
      <c r="BE44" s="1">
        <f ca="1" t="shared" si="147"/>
      </c>
      <c r="BF44" s="1">
        <f t="shared" si="226"/>
      </c>
      <c r="BG44" s="1">
        <f t="shared" si="227"/>
      </c>
      <c r="BH44" s="1">
        <f ca="1" t="shared" si="148"/>
      </c>
      <c r="BI44" s="1">
        <f t="shared" si="228"/>
      </c>
      <c r="BJ44" s="1">
        <f t="shared" si="229"/>
      </c>
      <c r="BK44" s="1">
        <f ca="1" t="shared" si="149"/>
      </c>
      <c r="BL44" s="1">
        <f t="shared" si="230"/>
      </c>
      <c r="BM44" s="1">
        <f t="shared" si="231"/>
      </c>
      <c r="BN44" s="1">
        <f ca="1" t="shared" si="150"/>
      </c>
      <c r="BO44" s="1">
        <f t="shared" si="232"/>
      </c>
      <c r="BP44" s="1">
        <f t="shared" si="233"/>
      </c>
      <c r="BQ44" s="1">
        <f ca="1" t="shared" si="151"/>
      </c>
      <c r="BR44" s="1">
        <f t="shared" si="234"/>
      </c>
      <c r="BS44" s="1">
        <f t="shared" si="235"/>
      </c>
      <c r="BT44" s="1">
        <f ca="1" t="shared" si="152"/>
      </c>
      <c r="BU44" s="1">
        <f t="shared" si="236"/>
      </c>
      <c r="BV44" s="1">
        <f t="shared" si="237"/>
      </c>
      <c r="BW44" s="1">
        <f ca="1" t="shared" si="153"/>
      </c>
      <c r="BX44" s="1">
        <f t="shared" si="238"/>
      </c>
      <c r="BY44" s="1">
        <f t="shared" si="239"/>
      </c>
      <c r="BZ44" s="1">
        <f ca="1" t="shared" si="154"/>
      </c>
      <c r="CA44" s="1">
        <f t="shared" si="240"/>
      </c>
      <c r="CB44" s="1">
        <f t="shared" si="241"/>
      </c>
      <c r="CC44" s="1">
        <f ca="1" t="shared" si="155"/>
      </c>
      <c r="CD44" s="1">
        <f t="shared" si="242"/>
      </c>
      <c r="CE44" s="1">
        <f t="shared" si="243"/>
      </c>
      <c r="CF44" s="1">
        <f ca="1" t="shared" si="156"/>
      </c>
      <c r="CG44" s="1">
        <f t="shared" si="244"/>
      </c>
      <c r="CH44" s="1">
        <f t="shared" si="245"/>
      </c>
      <c r="CI44" s="1">
        <f ca="1" t="shared" si="157"/>
      </c>
      <c r="CJ44" s="1">
        <f t="shared" si="246"/>
      </c>
      <c r="CK44" s="1">
        <f t="shared" si="247"/>
      </c>
      <c r="CL44" s="1">
        <f ca="1" t="shared" si="158"/>
      </c>
      <c r="CM44" s="1">
        <f t="shared" si="248"/>
      </c>
      <c r="CN44" s="1">
        <f t="shared" si="249"/>
      </c>
      <c r="CO44" s="1">
        <f ca="1" t="shared" si="159"/>
      </c>
      <c r="CP44" s="1">
        <f t="shared" si="250"/>
      </c>
      <c r="CQ44" s="1">
        <f t="shared" si="251"/>
      </c>
      <c r="CR44" s="1">
        <f ca="1" t="shared" si="160"/>
      </c>
      <c r="CS44" s="1">
        <f t="shared" si="252"/>
      </c>
      <c r="CT44" s="1">
        <f t="shared" si="253"/>
      </c>
      <c r="CU44" s="1">
        <f ca="1" t="shared" si="161"/>
      </c>
      <c r="CV44" s="1">
        <f t="shared" si="254"/>
      </c>
      <c r="CW44" s="1">
        <f t="shared" si="255"/>
      </c>
      <c r="CX44" s="1">
        <f ca="1" t="shared" si="162"/>
      </c>
      <c r="CY44" s="1">
        <f t="shared" si="256"/>
      </c>
      <c r="CZ44" s="1">
        <f t="shared" si="257"/>
      </c>
      <c r="DA44" s="1">
        <f ca="1" t="shared" si="163"/>
      </c>
      <c r="DB44" s="1">
        <f t="shared" si="258"/>
      </c>
      <c r="DC44" s="1">
        <f t="shared" si="259"/>
      </c>
      <c r="DD44" s="1">
        <f ca="1" t="shared" si="164"/>
      </c>
      <c r="DE44" s="1">
        <f t="shared" si="260"/>
      </c>
      <c r="DF44" s="1">
        <f t="shared" si="261"/>
      </c>
      <c r="DG44" s="1">
        <f ca="1" t="shared" si="165"/>
      </c>
      <c r="DH44" s="1">
        <f t="shared" si="262"/>
      </c>
      <c r="DI44" s="1">
        <f t="shared" si="263"/>
      </c>
      <c r="DJ44" s="1">
        <f ca="1" t="shared" si="166"/>
      </c>
      <c r="DK44" s="1">
        <f t="shared" si="264"/>
      </c>
      <c r="DL44" s="1">
        <f t="shared" si="265"/>
      </c>
      <c r="DM44" s="1">
        <f ca="1" t="shared" si="167"/>
      </c>
      <c r="DN44" s="1">
        <f t="shared" si="266"/>
      </c>
      <c r="DO44" s="1">
        <f t="shared" si="267"/>
      </c>
      <c r="DP44" s="1">
        <f ca="1" t="shared" si="168"/>
      </c>
      <c r="DQ44" s="1">
        <f t="shared" si="268"/>
      </c>
      <c r="DR44" s="1">
        <f t="shared" si="269"/>
      </c>
      <c r="DS44" s="1">
        <f ca="1" t="shared" si="169"/>
      </c>
      <c r="DT44" s="1">
        <f t="shared" si="270"/>
      </c>
      <c r="DU44" s="1">
        <f t="shared" si="271"/>
      </c>
      <c r="DV44" s="1">
        <f ca="1" t="shared" si="170"/>
      </c>
      <c r="DW44" s="1">
        <f t="shared" si="272"/>
      </c>
      <c r="DX44" s="1">
        <f t="shared" si="273"/>
      </c>
      <c r="DY44" s="1">
        <f ca="1" t="shared" si="171"/>
      </c>
      <c r="DZ44" s="1">
        <f t="shared" si="274"/>
      </c>
      <c r="EA44" s="1">
        <f t="shared" si="275"/>
      </c>
      <c r="EB44" s="1">
        <f ca="1" t="shared" si="172"/>
      </c>
      <c r="EC44" s="1">
        <f t="shared" si="276"/>
      </c>
      <c r="ED44" s="1">
        <f t="shared" si="277"/>
      </c>
      <c r="EE44" s="1">
        <f ca="1" t="shared" si="173"/>
      </c>
      <c r="EF44" s="1">
        <f t="shared" si="278"/>
      </c>
      <c r="EG44" s="1">
        <f t="shared" si="279"/>
      </c>
      <c r="EH44" s="1">
        <f ca="1" t="shared" si="174"/>
      </c>
      <c r="EI44" s="1">
        <f t="shared" si="280"/>
      </c>
      <c r="EJ44" s="1">
        <f t="shared" si="281"/>
      </c>
      <c r="EK44" s="1">
        <f ca="1" t="shared" si="175"/>
      </c>
      <c r="EL44" s="1">
        <f t="shared" si="282"/>
      </c>
      <c r="EM44" s="1">
        <f t="shared" si="283"/>
      </c>
      <c r="EN44" s="1">
        <f ca="1" t="shared" si="176"/>
      </c>
      <c r="EO44" s="1">
        <f t="shared" si="284"/>
      </c>
      <c r="EP44" s="1">
        <f t="shared" si="285"/>
      </c>
      <c r="EQ44" s="1">
        <f ca="1" t="shared" si="177"/>
      </c>
      <c r="ER44" s="1">
        <f t="shared" si="286"/>
      </c>
      <c r="ES44" s="1">
        <f t="shared" si="287"/>
      </c>
      <c r="ET44" s="1">
        <f ca="1" t="shared" si="178"/>
      </c>
      <c r="EU44" s="1">
        <f t="shared" si="288"/>
      </c>
      <c r="EV44" s="1">
        <f t="shared" si="289"/>
      </c>
      <c r="EW44" s="1">
        <f ca="1" t="shared" si="179"/>
      </c>
      <c r="EX44" s="1">
        <f t="shared" si="290"/>
      </c>
      <c r="EY44" s="1">
        <f t="shared" si="291"/>
      </c>
      <c r="EZ44" s="1">
        <f ca="1" t="shared" si="180"/>
      </c>
      <c r="FA44" s="1">
        <f t="shared" si="292"/>
      </c>
      <c r="FB44" s="1">
        <f t="shared" si="293"/>
      </c>
      <c r="FC44" s="1">
        <f ca="1" t="shared" si="181"/>
      </c>
      <c r="FD44" s="1">
        <f t="shared" si="294"/>
      </c>
      <c r="FE44" s="1">
        <f t="shared" si="295"/>
      </c>
      <c r="FF44" s="1">
        <f ca="1" t="shared" si="182"/>
      </c>
      <c r="FG44" s="1">
        <f t="shared" si="296"/>
      </c>
      <c r="FH44" s="1">
        <f t="shared" si="297"/>
      </c>
      <c r="FI44" s="1">
        <f ca="1" t="shared" si="183"/>
      </c>
      <c r="FJ44" s="1">
        <f t="shared" si="298"/>
      </c>
      <c r="FK44" s="1">
        <f t="shared" si="299"/>
      </c>
      <c r="FL44" s="1">
        <f ca="1" t="shared" si="184"/>
      </c>
      <c r="FM44" s="1">
        <f t="shared" si="300"/>
      </c>
      <c r="FN44" s="1">
        <f t="shared" si="301"/>
      </c>
      <c r="FO44" s="1">
        <f ca="1" t="shared" si="185"/>
      </c>
      <c r="FP44" s="1">
        <f t="shared" si="302"/>
      </c>
      <c r="FQ44" s="1">
        <f t="shared" si="303"/>
      </c>
      <c r="FR44" s="1">
        <f ca="1" t="shared" si="186"/>
      </c>
      <c r="FS44" s="1">
        <f t="shared" si="304"/>
      </c>
      <c r="FT44" s="1">
        <f t="shared" si="305"/>
      </c>
      <c r="FU44" s="1">
        <f ca="1" t="shared" si="187"/>
      </c>
      <c r="FV44" s="1">
        <f t="shared" si="306"/>
      </c>
      <c r="FW44" s="1">
        <f t="shared" si="307"/>
      </c>
      <c r="FX44" s="1">
        <f ca="1" t="shared" si="188"/>
      </c>
      <c r="FY44" s="1">
        <f t="shared" si="308"/>
      </c>
      <c r="FZ44" s="1">
        <f t="shared" si="309"/>
      </c>
      <c r="GA44" s="1">
        <f ca="1" t="shared" si="189"/>
      </c>
      <c r="GB44" s="1">
        <f t="shared" si="310"/>
      </c>
      <c r="GC44" s="1">
        <f t="shared" si="311"/>
      </c>
      <c r="GD44" s="1">
        <f ca="1" t="shared" si="190"/>
      </c>
      <c r="GE44" s="1">
        <f t="shared" si="312"/>
      </c>
      <c r="GF44" s="1">
        <f t="shared" si="313"/>
      </c>
      <c r="GG44" s="1">
        <f ca="1" t="shared" si="191"/>
      </c>
      <c r="GH44" s="1">
        <f t="shared" si="314"/>
      </c>
      <c r="GI44" s="1">
        <f t="shared" si="315"/>
      </c>
      <c r="GJ44" s="1">
        <f ca="1" t="shared" si="192"/>
      </c>
      <c r="GK44" s="1">
        <f t="shared" si="316"/>
      </c>
      <c r="GL44" s="1">
        <f t="shared" si="317"/>
      </c>
      <c r="GM44" s="1">
        <f ca="1" t="shared" si="193"/>
      </c>
      <c r="GN44" s="1">
        <f t="shared" si="318"/>
      </c>
      <c r="GO44" s="1">
        <f t="shared" si="319"/>
      </c>
      <c r="GP44" s="1">
        <f ca="1" t="shared" si="194"/>
      </c>
      <c r="GQ44" s="1">
        <f t="shared" si="320"/>
      </c>
      <c r="GR44" s="1">
        <f t="shared" si="321"/>
      </c>
      <c r="GS44" s="1">
        <f ca="1" t="shared" si="195"/>
      </c>
      <c r="GT44" s="1">
        <f t="shared" si="322"/>
      </c>
      <c r="GU44" s="1">
        <f t="shared" si="323"/>
      </c>
      <c r="GV44" s="1">
        <f ca="1" t="shared" si="196"/>
      </c>
      <c r="GW44" s="1">
        <f t="shared" si="324"/>
      </c>
      <c r="GX44" s="1">
        <f t="shared" si="325"/>
      </c>
      <c r="GY44" s="1">
        <f ca="1" t="shared" si="197"/>
      </c>
      <c r="GZ44" s="1">
        <f t="shared" si="326"/>
      </c>
      <c r="HA44" s="1">
        <f t="shared" si="327"/>
      </c>
    </row>
    <row r="45" spans="6:209" ht="15">
      <c r="F45" s="143" t="s">
        <v>226</v>
      </c>
      <c r="G45" s="9">
        <f ca="1" t="shared" si="130"/>
        <v>0</v>
      </c>
      <c r="H45">
        <f t="shared" si="131"/>
        <v>0</v>
      </c>
      <c r="I45">
        <f t="shared" si="132"/>
      </c>
      <c r="J45" s="175"/>
      <c r="K45" s="175" t="s">
        <v>307</v>
      </c>
      <c r="L45" s="175"/>
      <c r="M45" s="176" t="s">
        <v>76</v>
      </c>
      <c r="N45">
        <v>131</v>
      </c>
      <c r="O45" s="1">
        <f ca="1" t="shared" si="133"/>
      </c>
      <c r="P45" s="1">
        <f t="shared" si="198"/>
      </c>
      <c r="Q45" s="1">
        <f t="shared" si="199"/>
      </c>
      <c r="R45" s="1">
        <f ca="1" t="shared" si="134"/>
      </c>
      <c r="S45" s="1">
        <f t="shared" si="200"/>
      </c>
      <c r="T45" s="1">
        <f t="shared" si="201"/>
      </c>
      <c r="U45" s="1">
        <f ca="1" t="shared" si="135"/>
      </c>
      <c r="V45" s="1">
        <f t="shared" si="202"/>
      </c>
      <c r="W45" s="1">
        <f t="shared" si="203"/>
      </c>
      <c r="X45" s="1">
        <f ca="1" t="shared" si="136"/>
      </c>
      <c r="Y45" s="1">
        <f t="shared" si="204"/>
      </c>
      <c r="Z45" s="1">
        <f t="shared" si="205"/>
      </c>
      <c r="AA45" s="1">
        <f ca="1" t="shared" si="137"/>
      </c>
      <c r="AB45" s="1">
        <f t="shared" si="206"/>
      </c>
      <c r="AC45" s="1">
        <f t="shared" si="207"/>
      </c>
      <c r="AD45" s="1">
        <f ca="1" t="shared" si="138"/>
      </c>
      <c r="AE45" s="1">
        <f t="shared" si="208"/>
      </c>
      <c r="AF45" s="1">
        <f t="shared" si="209"/>
      </c>
      <c r="AG45" s="1">
        <f ca="1" t="shared" si="139"/>
      </c>
      <c r="AH45" s="1">
        <f t="shared" si="210"/>
      </c>
      <c r="AI45" s="1">
        <f t="shared" si="211"/>
      </c>
      <c r="AJ45" s="1">
        <f ca="1" t="shared" si="140"/>
      </c>
      <c r="AK45" s="1">
        <f t="shared" si="212"/>
      </c>
      <c r="AL45" s="1">
        <f t="shared" si="213"/>
      </c>
      <c r="AM45" s="1">
        <f ca="1" t="shared" si="141"/>
      </c>
      <c r="AN45" s="1">
        <f t="shared" si="214"/>
      </c>
      <c r="AO45" s="1">
        <f t="shared" si="215"/>
      </c>
      <c r="AP45" s="1">
        <f ca="1" t="shared" si="142"/>
      </c>
      <c r="AQ45" s="1">
        <f t="shared" si="216"/>
      </c>
      <c r="AR45" s="1">
        <f t="shared" si="217"/>
      </c>
      <c r="AS45" s="1">
        <f ca="1" t="shared" si="143"/>
      </c>
      <c r="AT45" s="1">
        <f t="shared" si="218"/>
      </c>
      <c r="AU45" s="1">
        <f t="shared" si="219"/>
      </c>
      <c r="AV45" s="1">
        <f ca="1" t="shared" si="144"/>
      </c>
      <c r="AW45" s="1">
        <f t="shared" si="220"/>
      </c>
      <c r="AX45" s="1">
        <f t="shared" si="221"/>
      </c>
      <c r="AY45" s="1">
        <f ca="1" t="shared" si="145"/>
      </c>
      <c r="AZ45" s="1">
        <f t="shared" si="222"/>
      </c>
      <c r="BA45" s="1">
        <f t="shared" si="223"/>
      </c>
      <c r="BB45" s="1">
        <f ca="1" t="shared" si="146"/>
      </c>
      <c r="BC45" s="1">
        <f t="shared" si="224"/>
      </c>
      <c r="BD45" s="1">
        <f t="shared" si="225"/>
      </c>
      <c r="BE45" s="1">
        <f ca="1" t="shared" si="147"/>
      </c>
      <c r="BF45" s="1">
        <f t="shared" si="226"/>
      </c>
      <c r="BG45" s="1">
        <f t="shared" si="227"/>
      </c>
      <c r="BH45" s="1">
        <f ca="1" t="shared" si="148"/>
      </c>
      <c r="BI45" s="1">
        <f t="shared" si="228"/>
      </c>
      <c r="BJ45" s="1">
        <f t="shared" si="229"/>
      </c>
      <c r="BK45" s="1">
        <f ca="1" t="shared" si="149"/>
      </c>
      <c r="BL45" s="1">
        <f t="shared" si="230"/>
      </c>
      <c r="BM45" s="1">
        <f t="shared" si="231"/>
      </c>
      <c r="BN45" s="1">
        <f ca="1" t="shared" si="150"/>
      </c>
      <c r="BO45" s="1">
        <f t="shared" si="232"/>
      </c>
      <c r="BP45" s="1">
        <f t="shared" si="233"/>
      </c>
      <c r="BQ45" s="1">
        <f ca="1" t="shared" si="151"/>
      </c>
      <c r="BR45" s="1">
        <f t="shared" si="234"/>
      </c>
      <c r="BS45" s="1">
        <f t="shared" si="235"/>
      </c>
      <c r="BT45" s="1">
        <f ca="1" t="shared" si="152"/>
      </c>
      <c r="BU45" s="1">
        <f t="shared" si="236"/>
      </c>
      <c r="BV45" s="1">
        <f t="shared" si="237"/>
      </c>
      <c r="BW45" s="1">
        <f ca="1" t="shared" si="153"/>
      </c>
      <c r="BX45" s="1">
        <f t="shared" si="238"/>
      </c>
      <c r="BY45" s="1">
        <f t="shared" si="239"/>
      </c>
      <c r="BZ45" s="1">
        <f ca="1" t="shared" si="154"/>
      </c>
      <c r="CA45" s="1">
        <f t="shared" si="240"/>
      </c>
      <c r="CB45" s="1">
        <f t="shared" si="241"/>
      </c>
      <c r="CC45" s="1">
        <f ca="1" t="shared" si="155"/>
      </c>
      <c r="CD45" s="1">
        <f t="shared" si="242"/>
      </c>
      <c r="CE45" s="1">
        <f t="shared" si="243"/>
      </c>
      <c r="CF45" s="1">
        <f ca="1" t="shared" si="156"/>
      </c>
      <c r="CG45" s="1">
        <f t="shared" si="244"/>
      </c>
      <c r="CH45" s="1">
        <f t="shared" si="245"/>
      </c>
      <c r="CI45" s="1">
        <f ca="1" t="shared" si="157"/>
      </c>
      <c r="CJ45" s="1">
        <f t="shared" si="246"/>
      </c>
      <c r="CK45" s="1">
        <f t="shared" si="247"/>
      </c>
      <c r="CL45" s="1">
        <f ca="1" t="shared" si="158"/>
      </c>
      <c r="CM45" s="1">
        <f t="shared" si="248"/>
      </c>
      <c r="CN45" s="1">
        <f t="shared" si="249"/>
      </c>
      <c r="CO45" s="1">
        <f ca="1" t="shared" si="159"/>
      </c>
      <c r="CP45" s="1">
        <f t="shared" si="250"/>
      </c>
      <c r="CQ45" s="1">
        <f t="shared" si="251"/>
      </c>
      <c r="CR45" s="1">
        <f ca="1" t="shared" si="160"/>
      </c>
      <c r="CS45" s="1">
        <f t="shared" si="252"/>
      </c>
      <c r="CT45" s="1">
        <f t="shared" si="253"/>
      </c>
      <c r="CU45" s="1">
        <f ca="1" t="shared" si="161"/>
      </c>
      <c r="CV45" s="1">
        <f t="shared" si="254"/>
      </c>
      <c r="CW45" s="1">
        <f t="shared" si="255"/>
      </c>
      <c r="CX45" s="1">
        <f ca="1" t="shared" si="162"/>
      </c>
      <c r="CY45" s="1">
        <f t="shared" si="256"/>
      </c>
      <c r="CZ45" s="1">
        <f t="shared" si="257"/>
      </c>
      <c r="DA45" s="1">
        <f ca="1" t="shared" si="163"/>
      </c>
      <c r="DB45" s="1">
        <f t="shared" si="258"/>
      </c>
      <c r="DC45" s="1">
        <f t="shared" si="259"/>
      </c>
      <c r="DD45" s="1">
        <f ca="1" t="shared" si="164"/>
      </c>
      <c r="DE45" s="1">
        <f t="shared" si="260"/>
      </c>
      <c r="DF45" s="1">
        <f t="shared" si="261"/>
      </c>
      <c r="DG45" s="1">
        <f ca="1" t="shared" si="165"/>
      </c>
      <c r="DH45" s="1">
        <f t="shared" si="262"/>
      </c>
      <c r="DI45" s="1">
        <f t="shared" si="263"/>
      </c>
      <c r="DJ45" s="1">
        <f ca="1" t="shared" si="166"/>
      </c>
      <c r="DK45" s="1">
        <f t="shared" si="264"/>
      </c>
      <c r="DL45" s="1">
        <f t="shared" si="265"/>
      </c>
      <c r="DM45" s="1">
        <f ca="1" t="shared" si="167"/>
      </c>
      <c r="DN45" s="1">
        <f t="shared" si="266"/>
      </c>
      <c r="DO45" s="1">
        <f t="shared" si="267"/>
      </c>
      <c r="DP45" s="1">
        <f ca="1" t="shared" si="168"/>
      </c>
      <c r="DQ45" s="1">
        <f t="shared" si="268"/>
      </c>
      <c r="DR45" s="1">
        <f t="shared" si="269"/>
      </c>
      <c r="DS45" s="1">
        <f ca="1" t="shared" si="169"/>
      </c>
      <c r="DT45" s="1">
        <f t="shared" si="270"/>
      </c>
      <c r="DU45" s="1">
        <f t="shared" si="271"/>
      </c>
      <c r="DV45" s="1">
        <f ca="1" t="shared" si="170"/>
      </c>
      <c r="DW45" s="1">
        <f t="shared" si="272"/>
      </c>
      <c r="DX45" s="1">
        <f t="shared" si="273"/>
      </c>
      <c r="DY45" s="1">
        <f ca="1" t="shared" si="171"/>
      </c>
      <c r="DZ45" s="1">
        <f t="shared" si="274"/>
      </c>
      <c r="EA45" s="1">
        <f t="shared" si="275"/>
      </c>
      <c r="EB45" s="1">
        <f ca="1" t="shared" si="172"/>
      </c>
      <c r="EC45" s="1">
        <f t="shared" si="276"/>
      </c>
      <c r="ED45" s="1">
        <f t="shared" si="277"/>
      </c>
      <c r="EE45" s="1">
        <f ca="1" t="shared" si="173"/>
      </c>
      <c r="EF45" s="1">
        <f t="shared" si="278"/>
      </c>
      <c r="EG45" s="1">
        <f t="shared" si="279"/>
      </c>
      <c r="EH45" s="1">
        <f ca="1" t="shared" si="174"/>
      </c>
      <c r="EI45" s="1">
        <f t="shared" si="280"/>
      </c>
      <c r="EJ45" s="1">
        <f t="shared" si="281"/>
      </c>
      <c r="EK45" s="1">
        <f ca="1" t="shared" si="175"/>
      </c>
      <c r="EL45" s="1">
        <f t="shared" si="282"/>
      </c>
      <c r="EM45" s="1">
        <f t="shared" si="283"/>
      </c>
      <c r="EN45" s="1">
        <f ca="1" t="shared" si="176"/>
      </c>
      <c r="EO45" s="1">
        <f t="shared" si="284"/>
      </c>
      <c r="EP45" s="1">
        <f t="shared" si="285"/>
      </c>
      <c r="EQ45" s="1">
        <f ca="1" t="shared" si="177"/>
      </c>
      <c r="ER45" s="1">
        <f t="shared" si="286"/>
      </c>
      <c r="ES45" s="1">
        <f t="shared" si="287"/>
      </c>
      <c r="ET45" s="1">
        <f ca="1" t="shared" si="178"/>
      </c>
      <c r="EU45" s="1">
        <f t="shared" si="288"/>
      </c>
      <c r="EV45" s="1">
        <f t="shared" si="289"/>
      </c>
      <c r="EW45" s="1">
        <f ca="1" t="shared" si="179"/>
      </c>
      <c r="EX45" s="1">
        <f t="shared" si="290"/>
      </c>
      <c r="EY45" s="1">
        <f t="shared" si="291"/>
      </c>
      <c r="EZ45" s="1">
        <f ca="1" t="shared" si="180"/>
      </c>
      <c r="FA45" s="1">
        <f t="shared" si="292"/>
      </c>
      <c r="FB45" s="1">
        <f t="shared" si="293"/>
      </c>
      <c r="FC45" s="1">
        <f ca="1" t="shared" si="181"/>
      </c>
      <c r="FD45" s="1">
        <f t="shared" si="294"/>
      </c>
      <c r="FE45" s="1">
        <f t="shared" si="295"/>
      </c>
      <c r="FF45" s="1">
        <f ca="1" t="shared" si="182"/>
      </c>
      <c r="FG45" s="1">
        <f t="shared" si="296"/>
      </c>
      <c r="FH45" s="1">
        <f t="shared" si="297"/>
      </c>
      <c r="FI45" s="1">
        <f ca="1" t="shared" si="183"/>
      </c>
      <c r="FJ45" s="1">
        <f t="shared" si="298"/>
      </c>
      <c r="FK45" s="1">
        <f t="shared" si="299"/>
      </c>
      <c r="FL45" s="1">
        <f ca="1" t="shared" si="184"/>
      </c>
      <c r="FM45" s="1">
        <f t="shared" si="300"/>
      </c>
      <c r="FN45" s="1">
        <f t="shared" si="301"/>
      </c>
      <c r="FO45" s="1">
        <f ca="1" t="shared" si="185"/>
      </c>
      <c r="FP45" s="1">
        <f t="shared" si="302"/>
      </c>
      <c r="FQ45" s="1">
        <f t="shared" si="303"/>
      </c>
      <c r="FR45" s="1">
        <f ca="1" t="shared" si="186"/>
      </c>
      <c r="FS45" s="1">
        <f t="shared" si="304"/>
      </c>
      <c r="FT45" s="1">
        <f t="shared" si="305"/>
      </c>
      <c r="FU45" s="1">
        <f ca="1" t="shared" si="187"/>
      </c>
      <c r="FV45" s="1">
        <f t="shared" si="306"/>
      </c>
      <c r="FW45" s="1">
        <f t="shared" si="307"/>
      </c>
      <c r="FX45" s="1">
        <f ca="1" t="shared" si="188"/>
      </c>
      <c r="FY45" s="1">
        <f t="shared" si="308"/>
      </c>
      <c r="FZ45" s="1">
        <f t="shared" si="309"/>
      </c>
      <c r="GA45" s="1">
        <f ca="1" t="shared" si="189"/>
      </c>
      <c r="GB45" s="1">
        <f t="shared" si="310"/>
      </c>
      <c r="GC45" s="1">
        <f t="shared" si="311"/>
      </c>
      <c r="GD45" s="1">
        <f ca="1" t="shared" si="190"/>
      </c>
      <c r="GE45" s="1">
        <f t="shared" si="312"/>
      </c>
      <c r="GF45" s="1">
        <f t="shared" si="313"/>
      </c>
      <c r="GG45" s="1">
        <f ca="1" t="shared" si="191"/>
      </c>
      <c r="GH45" s="1">
        <f t="shared" si="314"/>
      </c>
      <c r="GI45" s="1">
        <f t="shared" si="315"/>
      </c>
      <c r="GJ45" s="1">
        <f ca="1" t="shared" si="192"/>
      </c>
      <c r="GK45" s="1">
        <f t="shared" si="316"/>
      </c>
      <c r="GL45" s="1">
        <f t="shared" si="317"/>
      </c>
      <c r="GM45" s="1">
        <f ca="1" t="shared" si="193"/>
      </c>
      <c r="GN45" s="1">
        <f t="shared" si="318"/>
      </c>
      <c r="GO45" s="1">
        <f t="shared" si="319"/>
      </c>
      <c r="GP45" s="1">
        <f ca="1" t="shared" si="194"/>
      </c>
      <c r="GQ45" s="1">
        <f t="shared" si="320"/>
      </c>
      <c r="GR45" s="1">
        <f t="shared" si="321"/>
      </c>
      <c r="GS45" s="1">
        <f ca="1" t="shared" si="195"/>
      </c>
      <c r="GT45" s="1">
        <f t="shared" si="322"/>
      </c>
      <c r="GU45" s="1">
        <f t="shared" si="323"/>
      </c>
      <c r="GV45" s="1">
        <f ca="1" t="shared" si="196"/>
      </c>
      <c r="GW45" s="1">
        <f t="shared" si="324"/>
      </c>
      <c r="GX45" s="1">
        <f t="shared" si="325"/>
      </c>
      <c r="GY45" s="1">
        <f ca="1" t="shared" si="197"/>
      </c>
      <c r="GZ45" s="1">
        <f t="shared" si="326"/>
      </c>
      <c r="HA45" s="1">
        <f t="shared" si="327"/>
      </c>
    </row>
    <row r="46" spans="6:209" ht="12.75">
      <c r="F46" s="13" t="s">
        <v>285</v>
      </c>
      <c r="G46" s="9">
        <f ca="1" t="shared" si="130"/>
        <v>0</v>
      </c>
      <c r="H46">
        <f t="shared" si="131"/>
        <v>0</v>
      </c>
      <c r="I46">
        <f t="shared" si="132"/>
      </c>
      <c r="J46" s="175"/>
      <c r="K46" s="175" t="s">
        <v>307</v>
      </c>
      <c r="L46" s="175"/>
      <c r="M46" s="176" t="s">
        <v>76</v>
      </c>
      <c r="N46">
        <v>134</v>
      </c>
      <c r="O46" s="1">
        <f ca="1" t="shared" si="133"/>
      </c>
      <c r="P46" s="1">
        <f t="shared" si="198"/>
      </c>
      <c r="Q46" s="1">
        <f t="shared" si="199"/>
      </c>
      <c r="R46" s="1">
        <f ca="1" t="shared" si="134"/>
      </c>
      <c r="S46" s="1">
        <f t="shared" si="200"/>
      </c>
      <c r="T46" s="1">
        <f t="shared" si="201"/>
      </c>
      <c r="U46" s="1">
        <f ca="1" t="shared" si="135"/>
      </c>
      <c r="V46" s="1">
        <f t="shared" si="202"/>
      </c>
      <c r="W46" s="1">
        <f t="shared" si="203"/>
      </c>
      <c r="X46" s="1">
        <f ca="1" t="shared" si="136"/>
      </c>
      <c r="Y46" s="1">
        <f t="shared" si="204"/>
      </c>
      <c r="Z46" s="1">
        <f t="shared" si="205"/>
      </c>
      <c r="AA46" s="1">
        <f ca="1" t="shared" si="137"/>
      </c>
      <c r="AB46" s="1">
        <f t="shared" si="206"/>
      </c>
      <c r="AC46" s="1">
        <f t="shared" si="207"/>
      </c>
      <c r="AD46" s="1">
        <f ca="1" t="shared" si="138"/>
      </c>
      <c r="AE46" s="1">
        <f t="shared" si="208"/>
      </c>
      <c r="AF46" s="1">
        <f t="shared" si="209"/>
      </c>
      <c r="AG46" s="1">
        <f ca="1" t="shared" si="139"/>
      </c>
      <c r="AH46" s="1">
        <f t="shared" si="210"/>
      </c>
      <c r="AI46" s="1">
        <f t="shared" si="211"/>
      </c>
      <c r="AJ46" s="1">
        <f ca="1" t="shared" si="140"/>
      </c>
      <c r="AK46" s="1">
        <f t="shared" si="212"/>
      </c>
      <c r="AL46" s="1">
        <f t="shared" si="213"/>
      </c>
      <c r="AM46" s="1">
        <f ca="1" t="shared" si="141"/>
      </c>
      <c r="AN46" s="1">
        <f t="shared" si="214"/>
      </c>
      <c r="AO46" s="1">
        <f t="shared" si="215"/>
      </c>
      <c r="AP46" s="1">
        <f ca="1" t="shared" si="142"/>
      </c>
      <c r="AQ46" s="1">
        <f t="shared" si="216"/>
      </c>
      <c r="AR46" s="1">
        <f t="shared" si="217"/>
      </c>
      <c r="AS46" s="1">
        <f ca="1" t="shared" si="143"/>
      </c>
      <c r="AT46" s="1">
        <f t="shared" si="218"/>
      </c>
      <c r="AU46" s="1">
        <f t="shared" si="219"/>
      </c>
      <c r="AV46" s="1">
        <f ca="1" t="shared" si="144"/>
      </c>
      <c r="AW46" s="1">
        <f t="shared" si="220"/>
      </c>
      <c r="AX46" s="1">
        <f t="shared" si="221"/>
      </c>
      <c r="AY46" s="1">
        <f ca="1" t="shared" si="145"/>
      </c>
      <c r="AZ46" s="1">
        <f t="shared" si="222"/>
      </c>
      <c r="BA46" s="1">
        <f t="shared" si="223"/>
      </c>
      <c r="BB46" s="1">
        <f ca="1" t="shared" si="146"/>
      </c>
      <c r="BC46" s="1">
        <f t="shared" si="224"/>
      </c>
      <c r="BD46" s="1">
        <f t="shared" si="225"/>
      </c>
      <c r="BE46" s="1">
        <f ca="1" t="shared" si="147"/>
      </c>
      <c r="BF46" s="1">
        <f t="shared" si="226"/>
      </c>
      <c r="BG46" s="1">
        <f t="shared" si="227"/>
      </c>
      <c r="BH46" s="1">
        <f ca="1" t="shared" si="148"/>
      </c>
      <c r="BI46" s="1">
        <f t="shared" si="228"/>
      </c>
      <c r="BJ46" s="1">
        <f t="shared" si="229"/>
      </c>
      <c r="BK46" s="1">
        <f ca="1" t="shared" si="149"/>
      </c>
      <c r="BL46" s="1">
        <f t="shared" si="230"/>
      </c>
      <c r="BM46" s="1">
        <f t="shared" si="231"/>
      </c>
      <c r="BN46" s="1">
        <f ca="1" t="shared" si="150"/>
      </c>
      <c r="BO46" s="1">
        <f t="shared" si="232"/>
      </c>
      <c r="BP46" s="1">
        <f t="shared" si="233"/>
      </c>
      <c r="BQ46" s="1">
        <f ca="1" t="shared" si="151"/>
      </c>
      <c r="BR46" s="1">
        <f t="shared" si="234"/>
      </c>
      <c r="BS46" s="1">
        <f t="shared" si="235"/>
      </c>
      <c r="BT46" s="1">
        <f ca="1" t="shared" si="152"/>
      </c>
      <c r="BU46" s="1">
        <f t="shared" si="236"/>
      </c>
      <c r="BV46" s="1">
        <f t="shared" si="237"/>
      </c>
      <c r="BW46" s="1">
        <f ca="1" t="shared" si="153"/>
      </c>
      <c r="BX46" s="1">
        <f t="shared" si="238"/>
      </c>
      <c r="BY46" s="1">
        <f t="shared" si="239"/>
      </c>
      <c r="BZ46" s="1">
        <f ca="1" t="shared" si="154"/>
      </c>
      <c r="CA46" s="1">
        <f t="shared" si="240"/>
      </c>
      <c r="CB46" s="1">
        <f t="shared" si="241"/>
      </c>
      <c r="CC46" s="1">
        <f ca="1" t="shared" si="155"/>
      </c>
      <c r="CD46" s="1">
        <f t="shared" si="242"/>
      </c>
      <c r="CE46" s="1">
        <f t="shared" si="243"/>
      </c>
      <c r="CF46" s="1">
        <f ca="1" t="shared" si="156"/>
      </c>
      <c r="CG46" s="1">
        <f t="shared" si="244"/>
      </c>
      <c r="CH46" s="1">
        <f t="shared" si="245"/>
      </c>
      <c r="CI46" s="1">
        <f ca="1" t="shared" si="157"/>
      </c>
      <c r="CJ46" s="1">
        <f t="shared" si="246"/>
      </c>
      <c r="CK46" s="1">
        <f t="shared" si="247"/>
      </c>
      <c r="CL46" s="1">
        <f ca="1" t="shared" si="158"/>
      </c>
      <c r="CM46" s="1">
        <f t="shared" si="248"/>
      </c>
      <c r="CN46" s="1">
        <f t="shared" si="249"/>
      </c>
      <c r="CO46" s="1">
        <f ca="1" t="shared" si="159"/>
      </c>
      <c r="CP46" s="1">
        <f t="shared" si="250"/>
      </c>
      <c r="CQ46" s="1">
        <f t="shared" si="251"/>
      </c>
      <c r="CR46" s="1">
        <f ca="1" t="shared" si="160"/>
      </c>
      <c r="CS46" s="1">
        <f t="shared" si="252"/>
      </c>
      <c r="CT46" s="1">
        <f t="shared" si="253"/>
      </c>
      <c r="CU46" s="1">
        <f ca="1" t="shared" si="161"/>
      </c>
      <c r="CV46" s="1">
        <f t="shared" si="254"/>
      </c>
      <c r="CW46" s="1">
        <f t="shared" si="255"/>
      </c>
      <c r="CX46" s="1">
        <f ca="1" t="shared" si="162"/>
      </c>
      <c r="CY46" s="1">
        <f t="shared" si="256"/>
      </c>
      <c r="CZ46" s="1">
        <f t="shared" si="257"/>
      </c>
      <c r="DA46" s="1">
        <f ca="1" t="shared" si="163"/>
      </c>
      <c r="DB46" s="1">
        <f t="shared" si="258"/>
      </c>
      <c r="DC46" s="1">
        <f t="shared" si="259"/>
      </c>
      <c r="DD46" s="1">
        <f ca="1" t="shared" si="164"/>
      </c>
      <c r="DE46" s="1">
        <f t="shared" si="260"/>
      </c>
      <c r="DF46" s="1">
        <f t="shared" si="261"/>
      </c>
      <c r="DG46" s="1">
        <f ca="1" t="shared" si="165"/>
      </c>
      <c r="DH46" s="1">
        <f t="shared" si="262"/>
      </c>
      <c r="DI46" s="1">
        <f t="shared" si="263"/>
      </c>
      <c r="DJ46" s="1">
        <f ca="1" t="shared" si="166"/>
      </c>
      <c r="DK46" s="1">
        <f t="shared" si="264"/>
      </c>
      <c r="DL46" s="1">
        <f t="shared" si="265"/>
      </c>
      <c r="DM46" s="1">
        <f ca="1" t="shared" si="167"/>
      </c>
      <c r="DN46" s="1">
        <f t="shared" si="266"/>
      </c>
      <c r="DO46" s="1">
        <f t="shared" si="267"/>
      </c>
      <c r="DP46" s="1">
        <f ca="1" t="shared" si="168"/>
      </c>
      <c r="DQ46" s="1">
        <f t="shared" si="268"/>
      </c>
      <c r="DR46" s="1">
        <f t="shared" si="269"/>
      </c>
      <c r="DS46" s="1">
        <f ca="1" t="shared" si="169"/>
      </c>
      <c r="DT46" s="1">
        <f t="shared" si="270"/>
      </c>
      <c r="DU46" s="1">
        <f t="shared" si="271"/>
      </c>
      <c r="DV46" s="1">
        <f ca="1" t="shared" si="170"/>
      </c>
      <c r="DW46" s="1">
        <f t="shared" si="272"/>
      </c>
      <c r="DX46" s="1">
        <f t="shared" si="273"/>
      </c>
      <c r="DY46" s="1">
        <f ca="1" t="shared" si="171"/>
      </c>
      <c r="DZ46" s="1">
        <f t="shared" si="274"/>
      </c>
      <c r="EA46" s="1">
        <f t="shared" si="275"/>
      </c>
      <c r="EB46" s="1">
        <f ca="1" t="shared" si="172"/>
      </c>
      <c r="EC46" s="1">
        <f t="shared" si="276"/>
      </c>
      <c r="ED46" s="1">
        <f t="shared" si="277"/>
      </c>
      <c r="EE46" s="1">
        <f ca="1" t="shared" si="173"/>
      </c>
      <c r="EF46" s="1">
        <f t="shared" si="278"/>
      </c>
      <c r="EG46" s="1">
        <f t="shared" si="279"/>
      </c>
      <c r="EH46" s="1">
        <f ca="1" t="shared" si="174"/>
      </c>
      <c r="EI46" s="1">
        <f t="shared" si="280"/>
      </c>
      <c r="EJ46" s="1">
        <f t="shared" si="281"/>
      </c>
      <c r="EK46" s="1">
        <f ca="1" t="shared" si="175"/>
      </c>
      <c r="EL46" s="1">
        <f t="shared" si="282"/>
      </c>
      <c r="EM46" s="1">
        <f t="shared" si="283"/>
      </c>
      <c r="EN46" s="1">
        <f ca="1" t="shared" si="176"/>
      </c>
      <c r="EO46" s="1">
        <f t="shared" si="284"/>
      </c>
      <c r="EP46" s="1">
        <f t="shared" si="285"/>
      </c>
      <c r="EQ46" s="1">
        <f ca="1" t="shared" si="177"/>
      </c>
      <c r="ER46" s="1">
        <f t="shared" si="286"/>
      </c>
      <c r="ES46" s="1">
        <f t="shared" si="287"/>
      </c>
      <c r="ET46" s="1">
        <f ca="1" t="shared" si="178"/>
      </c>
      <c r="EU46" s="1">
        <f t="shared" si="288"/>
      </c>
      <c r="EV46" s="1">
        <f t="shared" si="289"/>
      </c>
      <c r="EW46" s="1">
        <f ca="1" t="shared" si="179"/>
      </c>
      <c r="EX46" s="1">
        <f t="shared" si="290"/>
      </c>
      <c r="EY46" s="1">
        <f t="shared" si="291"/>
      </c>
      <c r="EZ46" s="1">
        <f ca="1" t="shared" si="180"/>
      </c>
      <c r="FA46" s="1">
        <f t="shared" si="292"/>
      </c>
      <c r="FB46" s="1">
        <f t="shared" si="293"/>
      </c>
      <c r="FC46" s="1">
        <f ca="1" t="shared" si="181"/>
      </c>
      <c r="FD46" s="1">
        <f t="shared" si="294"/>
      </c>
      <c r="FE46" s="1">
        <f t="shared" si="295"/>
      </c>
      <c r="FF46" s="1">
        <f ca="1" t="shared" si="182"/>
      </c>
      <c r="FG46" s="1">
        <f t="shared" si="296"/>
      </c>
      <c r="FH46" s="1">
        <f t="shared" si="297"/>
      </c>
      <c r="FI46" s="1">
        <f ca="1" t="shared" si="183"/>
      </c>
      <c r="FJ46" s="1">
        <f t="shared" si="298"/>
      </c>
      <c r="FK46" s="1">
        <f t="shared" si="299"/>
      </c>
      <c r="FL46" s="1">
        <f ca="1" t="shared" si="184"/>
      </c>
      <c r="FM46" s="1">
        <f t="shared" si="300"/>
      </c>
      <c r="FN46" s="1">
        <f t="shared" si="301"/>
      </c>
      <c r="FO46" s="1">
        <f ca="1" t="shared" si="185"/>
      </c>
      <c r="FP46" s="1">
        <f t="shared" si="302"/>
      </c>
      <c r="FQ46" s="1">
        <f t="shared" si="303"/>
      </c>
      <c r="FR46" s="1">
        <f ca="1" t="shared" si="186"/>
      </c>
      <c r="FS46" s="1">
        <f t="shared" si="304"/>
      </c>
      <c r="FT46" s="1">
        <f t="shared" si="305"/>
      </c>
      <c r="FU46" s="1">
        <f ca="1" t="shared" si="187"/>
      </c>
      <c r="FV46" s="1">
        <f t="shared" si="306"/>
      </c>
      <c r="FW46" s="1">
        <f t="shared" si="307"/>
      </c>
      <c r="FX46" s="1">
        <f ca="1" t="shared" si="188"/>
      </c>
      <c r="FY46" s="1">
        <f t="shared" si="308"/>
      </c>
      <c r="FZ46" s="1">
        <f t="shared" si="309"/>
      </c>
      <c r="GA46" s="1">
        <f ca="1" t="shared" si="189"/>
      </c>
      <c r="GB46" s="1">
        <f t="shared" si="310"/>
      </c>
      <c r="GC46" s="1">
        <f t="shared" si="311"/>
      </c>
      <c r="GD46" s="1">
        <f ca="1" t="shared" si="190"/>
      </c>
      <c r="GE46" s="1">
        <f t="shared" si="312"/>
      </c>
      <c r="GF46" s="1">
        <f t="shared" si="313"/>
      </c>
      <c r="GG46" s="1">
        <f ca="1" t="shared" si="191"/>
      </c>
      <c r="GH46" s="1">
        <f t="shared" si="314"/>
      </c>
      <c r="GI46" s="1">
        <f t="shared" si="315"/>
      </c>
      <c r="GJ46" s="1">
        <f ca="1" t="shared" si="192"/>
      </c>
      <c r="GK46" s="1">
        <f t="shared" si="316"/>
      </c>
      <c r="GL46" s="1">
        <f t="shared" si="317"/>
      </c>
      <c r="GM46" s="1">
        <f ca="1" t="shared" si="193"/>
      </c>
      <c r="GN46" s="1">
        <f t="shared" si="318"/>
      </c>
      <c r="GO46" s="1">
        <f t="shared" si="319"/>
      </c>
      <c r="GP46" s="1">
        <f ca="1" t="shared" si="194"/>
      </c>
      <c r="GQ46" s="1">
        <f t="shared" si="320"/>
      </c>
      <c r="GR46" s="1">
        <f t="shared" si="321"/>
      </c>
      <c r="GS46" s="1">
        <f ca="1" t="shared" si="195"/>
      </c>
      <c r="GT46" s="1">
        <f t="shared" si="322"/>
      </c>
      <c r="GU46" s="1">
        <f t="shared" si="323"/>
      </c>
      <c r="GV46" s="1">
        <f ca="1" t="shared" si="196"/>
      </c>
      <c r="GW46" s="1">
        <f t="shared" si="324"/>
      </c>
      <c r="GX46" s="1">
        <f t="shared" si="325"/>
      </c>
      <c r="GY46" s="1">
        <f ca="1" t="shared" si="197"/>
      </c>
      <c r="GZ46" s="1">
        <f t="shared" si="326"/>
      </c>
      <c r="HA46" s="1">
        <f t="shared" si="327"/>
      </c>
    </row>
    <row r="47" spans="6:209" ht="12.75">
      <c r="F47" s="13" t="s">
        <v>286</v>
      </c>
      <c r="G47" s="9">
        <f ca="1" t="shared" si="130"/>
        <v>0</v>
      </c>
      <c r="H47">
        <f t="shared" si="131"/>
        <v>0</v>
      </c>
      <c r="I47">
        <f t="shared" si="132"/>
      </c>
      <c r="J47" s="175"/>
      <c r="K47" s="175" t="s">
        <v>308</v>
      </c>
      <c r="L47" s="175"/>
      <c r="M47" s="176" t="s">
        <v>76</v>
      </c>
      <c r="N47">
        <v>137</v>
      </c>
      <c r="O47" s="1">
        <f ca="1" t="shared" si="133"/>
      </c>
      <c r="P47" s="1">
        <f t="shared" si="198"/>
      </c>
      <c r="Q47" s="1">
        <f t="shared" si="199"/>
      </c>
      <c r="R47" s="1">
        <f ca="1" t="shared" si="134"/>
      </c>
      <c r="S47" s="1">
        <f t="shared" si="200"/>
      </c>
      <c r="T47" s="1">
        <f t="shared" si="201"/>
      </c>
      <c r="U47" s="1">
        <f ca="1" t="shared" si="135"/>
      </c>
      <c r="V47" s="1">
        <f t="shared" si="202"/>
      </c>
      <c r="W47" s="1">
        <f t="shared" si="203"/>
      </c>
      <c r="X47" s="1">
        <f ca="1" t="shared" si="136"/>
      </c>
      <c r="Y47" s="1">
        <f t="shared" si="204"/>
      </c>
      <c r="Z47" s="1">
        <f t="shared" si="205"/>
      </c>
      <c r="AA47" s="1">
        <f ca="1" t="shared" si="137"/>
      </c>
      <c r="AB47" s="1">
        <f t="shared" si="206"/>
      </c>
      <c r="AC47" s="1">
        <f t="shared" si="207"/>
      </c>
      <c r="AD47" s="1">
        <f ca="1" t="shared" si="138"/>
      </c>
      <c r="AE47" s="1">
        <f t="shared" si="208"/>
      </c>
      <c r="AF47" s="1">
        <f t="shared" si="209"/>
      </c>
      <c r="AG47" s="1">
        <f ca="1" t="shared" si="139"/>
      </c>
      <c r="AH47" s="1">
        <f t="shared" si="210"/>
      </c>
      <c r="AI47" s="1">
        <f t="shared" si="211"/>
      </c>
      <c r="AJ47" s="1">
        <f ca="1" t="shared" si="140"/>
      </c>
      <c r="AK47" s="1">
        <f t="shared" si="212"/>
      </c>
      <c r="AL47" s="1">
        <f t="shared" si="213"/>
      </c>
      <c r="AM47" s="1">
        <f ca="1" t="shared" si="141"/>
      </c>
      <c r="AN47" s="1">
        <f t="shared" si="214"/>
      </c>
      <c r="AO47" s="1">
        <f t="shared" si="215"/>
      </c>
      <c r="AP47" s="1">
        <f ca="1" t="shared" si="142"/>
      </c>
      <c r="AQ47" s="1">
        <f t="shared" si="216"/>
      </c>
      <c r="AR47" s="1">
        <f t="shared" si="217"/>
      </c>
      <c r="AS47" s="1">
        <f ca="1" t="shared" si="143"/>
      </c>
      <c r="AT47" s="1">
        <f t="shared" si="218"/>
      </c>
      <c r="AU47" s="1">
        <f t="shared" si="219"/>
      </c>
      <c r="AV47" s="1">
        <f ca="1" t="shared" si="144"/>
      </c>
      <c r="AW47" s="1">
        <f t="shared" si="220"/>
      </c>
      <c r="AX47" s="1">
        <f t="shared" si="221"/>
      </c>
      <c r="AY47" s="1">
        <f ca="1" t="shared" si="145"/>
      </c>
      <c r="AZ47" s="1">
        <f t="shared" si="222"/>
      </c>
      <c r="BA47" s="1">
        <f t="shared" si="223"/>
      </c>
      <c r="BB47" s="1">
        <f ca="1" t="shared" si="146"/>
      </c>
      <c r="BC47" s="1">
        <f t="shared" si="224"/>
      </c>
      <c r="BD47" s="1">
        <f t="shared" si="225"/>
      </c>
      <c r="BE47" s="1">
        <f ca="1" t="shared" si="147"/>
      </c>
      <c r="BF47" s="1">
        <f t="shared" si="226"/>
      </c>
      <c r="BG47" s="1">
        <f t="shared" si="227"/>
      </c>
      <c r="BH47" s="1">
        <f ca="1" t="shared" si="148"/>
      </c>
      <c r="BI47" s="1">
        <f t="shared" si="228"/>
      </c>
      <c r="BJ47" s="1">
        <f t="shared" si="229"/>
      </c>
      <c r="BK47" s="1">
        <f ca="1" t="shared" si="149"/>
      </c>
      <c r="BL47" s="1">
        <f t="shared" si="230"/>
      </c>
      <c r="BM47" s="1">
        <f t="shared" si="231"/>
      </c>
      <c r="BN47" s="1">
        <f ca="1" t="shared" si="150"/>
      </c>
      <c r="BO47" s="1">
        <f t="shared" si="232"/>
      </c>
      <c r="BP47" s="1">
        <f t="shared" si="233"/>
      </c>
      <c r="BQ47" s="1">
        <f ca="1" t="shared" si="151"/>
      </c>
      <c r="BR47" s="1">
        <f t="shared" si="234"/>
      </c>
      <c r="BS47" s="1">
        <f t="shared" si="235"/>
      </c>
      <c r="BT47" s="1">
        <f ca="1" t="shared" si="152"/>
      </c>
      <c r="BU47" s="1">
        <f t="shared" si="236"/>
      </c>
      <c r="BV47" s="1">
        <f t="shared" si="237"/>
      </c>
      <c r="BW47" s="1">
        <f ca="1" t="shared" si="153"/>
      </c>
      <c r="BX47" s="1">
        <f t="shared" si="238"/>
      </c>
      <c r="BY47" s="1">
        <f t="shared" si="239"/>
      </c>
      <c r="BZ47" s="1">
        <f ca="1" t="shared" si="154"/>
      </c>
      <c r="CA47" s="1">
        <f t="shared" si="240"/>
      </c>
      <c r="CB47" s="1">
        <f t="shared" si="241"/>
      </c>
      <c r="CC47" s="1">
        <f ca="1" t="shared" si="155"/>
      </c>
      <c r="CD47" s="1">
        <f t="shared" si="242"/>
      </c>
      <c r="CE47" s="1">
        <f t="shared" si="243"/>
      </c>
      <c r="CF47" s="1">
        <f ca="1" t="shared" si="156"/>
      </c>
      <c r="CG47" s="1">
        <f t="shared" si="244"/>
      </c>
      <c r="CH47" s="1">
        <f t="shared" si="245"/>
      </c>
      <c r="CI47" s="1">
        <f ca="1" t="shared" si="157"/>
      </c>
      <c r="CJ47" s="1">
        <f t="shared" si="246"/>
      </c>
      <c r="CK47" s="1">
        <f t="shared" si="247"/>
      </c>
      <c r="CL47" s="1">
        <f ca="1" t="shared" si="158"/>
      </c>
      <c r="CM47" s="1">
        <f t="shared" si="248"/>
      </c>
      <c r="CN47" s="1">
        <f t="shared" si="249"/>
      </c>
      <c r="CO47" s="1">
        <f ca="1" t="shared" si="159"/>
      </c>
      <c r="CP47" s="1">
        <f t="shared" si="250"/>
      </c>
      <c r="CQ47" s="1">
        <f t="shared" si="251"/>
      </c>
      <c r="CR47" s="1">
        <f ca="1" t="shared" si="160"/>
      </c>
      <c r="CS47" s="1">
        <f t="shared" si="252"/>
      </c>
      <c r="CT47" s="1">
        <f t="shared" si="253"/>
      </c>
      <c r="CU47" s="1">
        <f ca="1" t="shared" si="161"/>
      </c>
      <c r="CV47" s="1">
        <f t="shared" si="254"/>
      </c>
      <c r="CW47" s="1">
        <f t="shared" si="255"/>
      </c>
      <c r="CX47" s="1">
        <f ca="1" t="shared" si="162"/>
      </c>
      <c r="CY47" s="1">
        <f t="shared" si="256"/>
      </c>
      <c r="CZ47" s="1">
        <f t="shared" si="257"/>
      </c>
      <c r="DA47" s="1">
        <f ca="1" t="shared" si="163"/>
      </c>
      <c r="DB47" s="1">
        <f t="shared" si="258"/>
      </c>
      <c r="DC47" s="1">
        <f t="shared" si="259"/>
      </c>
      <c r="DD47" s="1">
        <f ca="1" t="shared" si="164"/>
      </c>
      <c r="DE47" s="1">
        <f t="shared" si="260"/>
      </c>
      <c r="DF47" s="1">
        <f t="shared" si="261"/>
      </c>
      <c r="DG47" s="1">
        <f ca="1" t="shared" si="165"/>
      </c>
      <c r="DH47" s="1">
        <f t="shared" si="262"/>
      </c>
      <c r="DI47" s="1">
        <f t="shared" si="263"/>
      </c>
      <c r="DJ47" s="1">
        <f ca="1" t="shared" si="166"/>
      </c>
      <c r="DK47" s="1">
        <f t="shared" si="264"/>
      </c>
      <c r="DL47" s="1">
        <f t="shared" si="265"/>
      </c>
      <c r="DM47" s="1">
        <f ca="1" t="shared" si="167"/>
      </c>
      <c r="DN47" s="1">
        <f t="shared" si="266"/>
      </c>
      <c r="DO47" s="1">
        <f t="shared" si="267"/>
      </c>
      <c r="DP47" s="1">
        <f ca="1" t="shared" si="168"/>
      </c>
      <c r="DQ47" s="1">
        <f t="shared" si="268"/>
      </c>
      <c r="DR47" s="1">
        <f t="shared" si="269"/>
      </c>
      <c r="DS47" s="1">
        <f ca="1" t="shared" si="169"/>
      </c>
      <c r="DT47" s="1">
        <f t="shared" si="270"/>
      </c>
      <c r="DU47" s="1">
        <f t="shared" si="271"/>
      </c>
      <c r="DV47" s="1">
        <f ca="1" t="shared" si="170"/>
      </c>
      <c r="DW47" s="1">
        <f t="shared" si="272"/>
      </c>
      <c r="DX47" s="1">
        <f t="shared" si="273"/>
      </c>
      <c r="DY47" s="1">
        <f ca="1" t="shared" si="171"/>
      </c>
      <c r="DZ47" s="1">
        <f t="shared" si="274"/>
      </c>
      <c r="EA47" s="1">
        <f t="shared" si="275"/>
      </c>
      <c r="EB47" s="1">
        <f ca="1" t="shared" si="172"/>
      </c>
      <c r="EC47" s="1">
        <f t="shared" si="276"/>
      </c>
      <c r="ED47" s="1">
        <f t="shared" si="277"/>
      </c>
      <c r="EE47" s="1">
        <f ca="1" t="shared" si="173"/>
      </c>
      <c r="EF47" s="1">
        <f t="shared" si="278"/>
      </c>
      <c r="EG47" s="1">
        <f t="shared" si="279"/>
      </c>
      <c r="EH47" s="1">
        <f ca="1" t="shared" si="174"/>
      </c>
      <c r="EI47" s="1">
        <f t="shared" si="280"/>
      </c>
      <c r="EJ47" s="1">
        <f t="shared" si="281"/>
      </c>
      <c r="EK47" s="1">
        <f ca="1" t="shared" si="175"/>
      </c>
      <c r="EL47" s="1">
        <f t="shared" si="282"/>
      </c>
      <c r="EM47" s="1">
        <f t="shared" si="283"/>
      </c>
      <c r="EN47" s="1">
        <f ca="1" t="shared" si="176"/>
      </c>
      <c r="EO47" s="1">
        <f t="shared" si="284"/>
      </c>
      <c r="EP47" s="1">
        <f t="shared" si="285"/>
      </c>
      <c r="EQ47" s="1">
        <f ca="1" t="shared" si="177"/>
      </c>
      <c r="ER47" s="1">
        <f t="shared" si="286"/>
      </c>
      <c r="ES47" s="1">
        <f t="shared" si="287"/>
      </c>
      <c r="ET47" s="1">
        <f ca="1" t="shared" si="178"/>
      </c>
      <c r="EU47" s="1">
        <f t="shared" si="288"/>
      </c>
      <c r="EV47" s="1">
        <f t="shared" si="289"/>
      </c>
      <c r="EW47" s="1">
        <f ca="1" t="shared" si="179"/>
      </c>
      <c r="EX47" s="1">
        <f t="shared" si="290"/>
      </c>
      <c r="EY47" s="1">
        <f t="shared" si="291"/>
      </c>
      <c r="EZ47" s="1">
        <f ca="1" t="shared" si="180"/>
      </c>
      <c r="FA47" s="1">
        <f t="shared" si="292"/>
      </c>
      <c r="FB47" s="1">
        <f t="shared" si="293"/>
      </c>
      <c r="FC47" s="1">
        <f ca="1" t="shared" si="181"/>
      </c>
      <c r="FD47" s="1">
        <f t="shared" si="294"/>
      </c>
      <c r="FE47" s="1">
        <f t="shared" si="295"/>
      </c>
      <c r="FF47" s="1">
        <f ca="1" t="shared" si="182"/>
      </c>
      <c r="FG47" s="1">
        <f t="shared" si="296"/>
      </c>
      <c r="FH47" s="1">
        <f t="shared" si="297"/>
      </c>
      <c r="FI47" s="1">
        <f ca="1" t="shared" si="183"/>
      </c>
      <c r="FJ47" s="1">
        <f t="shared" si="298"/>
      </c>
      <c r="FK47" s="1">
        <f t="shared" si="299"/>
      </c>
      <c r="FL47" s="1">
        <f ca="1" t="shared" si="184"/>
      </c>
      <c r="FM47" s="1">
        <f t="shared" si="300"/>
      </c>
      <c r="FN47" s="1">
        <f t="shared" si="301"/>
      </c>
      <c r="FO47" s="1">
        <f ca="1" t="shared" si="185"/>
      </c>
      <c r="FP47" s="1">
        <f t="shared" si="302"/>
      </c>
      <c r="FQ47" s="1">
        <f t="shared" si="303"/>
      </c>
      <c r="FR47" s="1">
        <f ca="1" t="shared" si="186"/>
      </c>
      <c r="FS47" s="1">
        <f t="shared" si="304"/>
      </c>
      <c r="FT47" s="1">
        <f t="shared" si="305"/>
      </c>
      <c r="FU47" s="1">
        <f ca="1" t="shared" si="187"/>
      </c>
      <c r="FV47" s="1">
        <f t="shared" si="306"/>
      </c>
      <c r="FW47" s="1">
        <f t="shared" si="307"/>
      </c>
      <c r="FX47" s="1">
        <f ca="1" t="shared" si="188"/>
      </c>
      <c r="FY47" s="1">
        <f t="shared" si="308"/>
      </c>
      <c r="FZ47" s="1">
        <f t="shared" si="309"/>
      </c>
      <c r="GA47" s="1">
        <f ca="1" t="shared" si="189"/>
      </c>
      <c r="GB47" s="1">
        <f t="shared" si="310"/>
      </c>
      <c r="GC47" s="1">
        <f t="shared" si="311"/>
      </c>
      <c r="GD47" s="1">
        <f ca="1" t="shared" si="190"/>
      </c>
      <c r="GE47" s="1">
        <f t="shared" si="312"/>
      </c>
      <c r="GF47" s="1">
        <f t="shared" si="313"/>
      </c>
      <c r="GG47" s="1">
        <f ca="1" t="shared" si="191"/>
      </c>
      <c r="GH47" s="1">
        <f t="shared" si="314"/>
      </c>
      <c r="GI47" s="1">
        <f t="shared" si="315"/>
      </c>
      <c r="GJ47" s="1">
        <f ca="1" t="shared" si="192"/>
      </c>
      <c r="GK47" s="1">
        <f t="shared" si="316"/>
      </c>
      <c r="GL47" s="1">
        <f t="shared" si="317"/>
      </c>
      <c r="GM47" s="1">
        <f ca="1" t="shared" si="193"/>
      </c>
      <c r="GN47" s="1">
        <f t="shared" si="318"/>
      </c>
      <c r="GO47" s="1">
        <f t="shared" si="319"/>
      </c>
      <c r="GP47" s="1">
        <f ca="1" t="shared" si="194"/>
      </c>
      <c r="GQ47" s="1">
        <f t="shared" si="320"/>
      </c>
      <c r="GR47" s="1">
        <f t="shared" si="321"/>
      </c>
      <c r="GS47" s="1">
        <f ca="1" t="shared" si="195"/>
      </c>
      <c r="GT47" s="1">
        <f t="shared" si="322"/>
      </c>
      <c r="GU47" s="1">
        <f t="shared" si="323"/>
      </c>
      <c r="GV47" s="1">
        <f ca="1" t="shared" si="196"/>
      </c>
      <c r="GW47" s="1">
        <f t="shared" si="324"/>
      </c>
      <c r="GX47" s="1">
        <f t="shared" si="325"/>
      </c>
      <c r="GY47" s="1">
        <f ca="1" t="shared" si="197"/>
      </c>
      <c r="GZ47" s="1">
        <f t="shared" si="326"/>
      </c>
      <c r="HA47" s="1">
        <f t="shared" si="327"/>
      </c>
    </row>
    <row r="48" spans="6:209" ht="15">
      <c r="F48" s="144" t="s">
        <v>227</v>
      </c>
      <c r="G48" s="9">
        <f ca="1" t="shared" si="130"/>
        <v>0</v>
      </c>
      <c r="H48">
        <f t="shared" si="131"/>
        <v>0</v>
      </c>
      <c r="I48">
        <f t="shared" si="132"/>
      </c>
      <c r="J48" s="175"/>
      <c r="K48" s="175" t="s">
        <v>308</v>
      </c>
      <c r="L48" s="175"/>
      <c r="M48" s="176" t="s">
        <v>76</v>
      </c>
      <c r="N48">
        <v>140</v>
      </c>
      <c r="O48" s="1">
        <f ca="1" t="shared" si="133"/>
      </c>
      <c r="P48" s="1">
        <f t="shared" si="198"/>
      </c>
      <c r="Q48" s="1">
        <f t="shared" si="199"/>
      </c>
      <c r="R48" s="1">
        <f ca="1" t="shared" si="134"/>
      </c>
      <c r="S48" s="1">
        <f t="shared" si="200"/>
      </c>
      <c r="T48" s="1">
        <f t="shared" si="201"/>
      </c>
      <c r="U48" s="1">
        <f ca="1" t="shared" si="135"/>
      </c>
      <c r="V48" s="1">
        <f t="shared" si="202"/>
      </c>
      <c r="W48" s="1">
        <f t="shared" si="203"/>
      </c>
      <c r="X48" s="1">
        <f ca="1" t="shared" si="136"/>
      </c>
      <c r="Y48" s="1">
        <f t="shared" si="204"/>
      </c>
      <c r="Z48" s="1">
        <f t="shared" si="205"/>
      </c>
      <c r="AA48" s="1">
        <f ca="1" t="shared" si="137"/>
      </c>
      <c r="AB48" s="1">
        <f t="shared" si="206"/>
      </c>
      <c r="AC48" s="1">
        <f t="shared" si="207"/>
      </c>
      <c r="AD48" s="1">
        <f ca="1" t="shared" si="138"/>
      </c>
      <c r="AE48" s="1">
        <f t="shared" si="208"/>
      </c>
      <c r="AF48" s="1">
        <f t="shared" si="209"/>
      </c>
      <c r="AG48" s="1">
        <f ca="1" t="shared" si="139"/>
      </c>
      <c r="AH48" s="1">
        <f t="shared" si="210"/>
      </c>
      <c r="AI48" s="1">
        <f t="shared" si="211"/>
      </c>
      <c r="AJ48" s="1">
        <f ca="1" t="shared" si="140"/>
      </c>
      <c r="AK48" s="1">
        <f t="shared" si="212"/>
      </c>
      <c r="AL48" s="1">
        <f t="shared" si="213"/>
      </c>
      <c r="AM48" s="1">
        <f ca="1" t="shared" si="141"/>
      </c>
      <c r="AN48" s="1">
        <f t="shared" si="214"/>
      </c>
      <c r="AO48" s="1">
        <f t="shared" si="215"/>
      </c>
      <c r="AP48" s="1">
        <f ca="1" t="shared" si="142"/>
      </c>
      <c r="AQ48" s="1">
        <f t="shared" si="216"/>
      </c>
      <c r="AR48" s="1">
        <f t="shared" si="217"/>
      </c>
      <c r="AS48" s="1">
        <f ca="1" t="shared" si="143"/>
      </c>
      <c r="AT48" s="1">
        <f t="shared" si="218"/>
      </c>
      <c r="AU48" s="1">
        <f t="shared" si="219"/>
      </c>
      <c r="AV48" s="1">
        <f ca="1" t="shared" si="144"/>
      </c>
      <c r="AW48" s="1">
        <f t="shared" si="220"/>
      </c>
      <c r="AX48" s="1">
        <f t="shared" si="221"/>
      </c>
      <c r="AY48" s="1">
        <f ca="1" t="shared" si="145"/>
      </c>
      <c r="AZ48" s="1">
        <f t="shared" si="222"/>
      </c>
      <c r="BA48" s="1">
        <f t="shared" si="223"/>
      </c>
      <c r="BB48" s="1">
        <f ca="1" t="shared" si="146"/>
      </c>
      <c r="BC48" s="1">
        <f t="shared" si="224"/>
      </c>
      <c r="BD48" s="1">
        <f t="shared" si="225"/>
      </c>
      <c r="BE48" s="1">
        <f ca="1" t="shared" si="147"/>
      </c>
      <c r="BF48" s="1">
        <f t="shared" si="226"/>
      </c>
      <c r="BG48" s="1">
        <f t="shared" si="227"/>
      </c>
      <c r="BH48" s="1">
        <f ca="1" t="shared" si="148"/>
      </c>
      <c r="BI48" s="1">
        <f t="shared" si="228"/>
      </c>
      <c r="BJ48" s="1">
        <f t="shared" si="229"/>
      </c>
      <c r="BK48" s="1">
        <f ca="1" t="shared" si="149"/>
      </c>
      <c r="BL48" s="1">
        <f t="shared" si="230"/>
      </c>
      <c r="BM48" s="1">
        <f t="shared" si="231"/>
      </c>
      <c r="BN48" s="1">
        <f ca="1" t="shared" si="150"/>
      </c>
      <c r="BO48" s="1">
        <f t="shared" si="232"/>
      </c>
      <c r="BP48" s="1">
        <f t="shared" si="233"/>
      </c>
      <c r="BQ48" s="1">
        <f ca="1" t="shared" si="151"/>
      </c>
      <c r="BR48" s="1">
        <f t="shared" si="234"/>
      </c>
      <c r="BS48" s="1">
        <f t="shared" si="235"/>
      </c>
      <c r="BT48" s="1">
        <f ca="1" t="shared" si="152"/>
      </c>
      <c r="BU48" s="1">
        <f t="shared" si="236"/>
      </c>
      <c r="BV48" s="1">
        <f t="shared" si="237"/>
      </c>
      <c r="BW48" s="1">
        <f ca="1" t="shared" si="153"/>
      </c>
      <c r="BX48" s="1">
        <f t="shared" si="238"/>
      </c>
      <c r="BY48" s="1">
        <f t="shared" si="239"/>
      </c>
      <c r="BZ48" s="1">
        <f ca="1" t="shared" si="154"/>
      </c>
      <c r="CA48" s="1">
        <f t="shared" si="240"/>
      </c>
      <c r="CB48" s="1">
        <f t="shared" si="241"/>
      </c>
      <c r="CC48" s="1">
        <f ca="1" t="shared" si="155"/>
      </c>
      <c r="CD48" s="1">
        <f t="shared" si="242"/>
      </c>
      <c r="CE48" s="1">
        <f t="shared" si="243"/>
      </c>
      <c r="CF48" s="1">
        <f ca="1" t="shared" si="156"/>
      </c>
      <c r="CG48" s="1">
        <f t="shared" si="244"/>
      </c>
      <c r="CH48" s="1">
        <f t="shared" si="245"/>
      </c>
      <c r="CI48" s="1">
        <f ca="1" t="shared" si="157"/>
      </c>
      <c r="CJ48" s="1">
        <f t="shared" si="246"/>
      </c>
      <c r="CK48" s="1">
        <f t="shared" si="247"/>
      </c>
      <c r="CL48" s="1">
        <f ca="1" t="shared" si="158"/>
      </c>
      <c r="CM48" s="1">
        <f t="shared" si="248"/>
      </c>
      <c r="CN48" s="1">
        <f t="shared" si="249"/>
      </c>
      <c r="CO48" s="1">
        <f ca="1" t="shared" si="159"/>
      </c>
      <c r="CP48" s="1">
        <f t="shared" si="250"/>
      </c>
      <c r="CQ48" s="1">
        <f t="shared" si="251"/>
      </c>
      <c r="CR48" s="1">
        <f ca="1" t="shared" si="160"/>
      </c>
      <c r="CS48" s="1">
        <f t="shared" si="252"/>
      </c>
      <c r="CT48" s="1">
        <f t="shared" si="253"/>
      </c>
      <c r="CU48" s="1">
        <f ca="1" t="shared" si="161"/>
      </c>
      <c r="CV48" s="1">
        <f t="shared" si="254"/>
      </c>
      <c r="CW48" s="1">
        <f t="shared" si="255"/>
      </c>
      <c r="CX48" s="1">
        <f ca="1" t="shared" si="162"/>
      </c>
      <c r="CY48" s="1">
        <f t="shared" si="256"/>
      </c>
      <c r="CZ48" s="1">
        <f t="shared" si="257"/>
      </c>
      <c r="DA48" s="1">
        <f ca="1" t="shared" si="163"/>
      </c>
      <c r="DB48" s="1">
        <f t="shared" si="258"/>
      </c>
      <c r="DC48" s="1">
        <f t="shared" si="259"/>
      </c>
      <c r="DD48" s="1">
        <f ca="1" t="shared" si="164"/>
      </c>
      <c r="DE48" s="1">
        <f t="shared" si="260"/>
      </c>
      <c r="DF48" s="1">
        <f t="shared" si="261"/>
      </c>
      <c r="DG48" s="1">
        <f ca="1" t="shared" si="165"/>
      </c>
      <c r="DH48" s="1">
        <f t="shared" si="262"/>
      </c>
      <c r="DI48" s="1">
        <f t="shared" si="263"/>
      </c>
      <c r="DJ48" s="1">
        <f ca="1" t="shared" si="166"/>
      </c>
      <c r="DK48" s="1">
        <f t="shared" si="264"/>
      </c>
      <c r="DL48" s="1">
        <f t="shared" si="265"/>
      </c>
      <c r="DM48" s="1">
        <f ca="1" t="shared" si="167"/>
      </c>
      <c r="DN48" s="1">
        <f t="shared" si="266"/>
      </c>
      <c r="DO48" s="1">
        <f t="shared" si="267"/>
      </c>
      <c r="DP48" s="1">
        <f ca="1" t="shared" si="168"/>
      </c>
      <c r="DQ48" s="1">
        <f t="shared" si="268"/>
      </c>
      <c r="DR48" s="1">
        <f t="shared" si="269"/>
      </c>
      <c r="DS48" s="1">
        <f ca="1" t="shared" si="169"/>
      </c>
      <c r="DT48" s="1">
        <f t="shared" si="270"/>
      </c>
      <c r="DU48" s="1">
        <f t="shared" si="271"/>
      </c>
      <c r="DV48" s="1">
        <f ca="1" t="shared" si="170"/>
      </c>
      <c r="DW48" s="1">
        <f t="shared" si="272"/>
      </c>
      <c r="DX48" s="1">
        <f t="shared" si="273"/>
      </c>
      <c r="DY48" s="1">
        <f ca="1" t="shared" si="171"/>
      </c>
      <c r="DZ48" s="1">
        <f t="shared" si="274"/>
      </c>
      <c r="EA48" s="1">
        <f t="shared" si="275"/>
      </c>
      <c r="EB48" s="1">
        <f ca="1" t="shared" si="172"/>
      </c>
      <c r="EC48" s="1">
        <f t="shared" si="276"/>
      </c>
      <c r="ED48" s="1">
        <f t="shared" si="277"/>
      </c>
      <c r="EE48" s="1">
        <f ca="1" t="shared" si="173"/>
      </c>
      <c r="EF48" s="1">
        <f t="shared" si="278"/>
      </c>
      <c r="EG48" s="1">
        <f t="shared" si="279"/>
      </c>
      <c r="EH48" s="1">
        <f ca="1" t="shared" si="174"/>
      </c>
      <c r="EI48" s="1">
        <f t="shared" si="280"/>
      </c>
      <c r="EJ48" s="1">
        <f t="shared" si="281"/>
      </c>
      <c r="EK48" s="1">
        <f ca="1" t="shared" si="175"/>
      </c>
      <c r="EL48" s="1">
        <f t="shared" si="282"/>
      </c>
      <c r="EM48" s="1">
        <f t="shared" si="283"/>
      </c>
      <c r="EN48" s="1">
        <f ca="1" t="shared" si="176"/>
      </c>
      <c r="EO48" s="1">
        <f t="shared" si="284"/>
      </c>
      <c r="EP48" s="1">
        <f t="shared" si="285"/>
      </c>
      <c r="EQ48" s="1">
        <f ca="1" t="shared" si="177"/>
      </c>
      <c r="ER48" s="1">
        <f t="shared" si="286"/>
      </c>
      <c r="ES48" s="1">
        <f t="shared" si="287"/>
      </c>
      <c r="ET48" s="1">
        <f ca="1" t="shared" si="178"/>
      </c>
      <c r="EU48" s="1">
        <f t="shared" si="288"/>
      </c>
      <c r="EV48" s="1">
        <f t="shared" si="289"/>
      </c>
      <c r="EW48" s="1">
        <f ca="1" t="shared" si="179"/>
      </c>
      <c r="EX48" s="1">
        <f t="shared" si="290"/>
      </c>
      <c r="EY48" s="1">
        <f t="shared" si="291"/>
      </c>
      <c r="EZ48" s="1">
        <f ca="1" t="shared" si="180"/>
      </c>
      <c r="FA48" s="1">
        <f t="shared" si="292"/>
      </c>
      <c r="FB48" s="1">
        <f t="shared" si="293"/>
      </c>
      <c r="FC48" s="1">
        <f ca="1" t="shared" si="181"/>
      </c>
      <c r="FD48" s="1">
        <f t="shared" si="294"/>
      </c>
      <c r="FE48" s="1">
        <f t="shared" si="295"/>
      </c>
      <c r="FF48" s="1">
        <f ca="1" t="shared" si="182"/>
      </c>
      <c r="FG48" s="1">
        <f t="shared" si="296"/>
      </c>
      <c r="FH48" s="1">
        <f t="shared" si="297"/>
      </c>
      <c r="FI48" s="1">
        <f ca="1" t="shared" si="183"/>
      </c>
      <c r="FJ48" s="1">
        <f t="shared" si="298"/>
      </c>
      <c r="FK48" s="1">
        <f t="shared" si="299"/>
      </c>
      <c r="FL48" s="1">
        <f ca="1" t="shared" si="184"/>
      </c>
      <c r="FM48" s="1">
        <f t="shared" si="300"/>
      </c>
      <c r="FN48" s="1">
        <f t="shared" si="301"/>
      </c>
      <c r="FO48" s="1">
        <f ca="1" t="shared" si="185"/>
      </c>
      <c r="FP48" s="1">
        <f t="shared" si="302"/>
      </c>
      <c r="FQ48" s="1">
        <f t="shared" si="303"/>
      </c>
      <c r="FR48" s="1">
        <f ca="1" t="shared" si="186"/>
      </c>
      <c r="FS48" s="1">
        <f t="shared" si="304"/>
      </c>
      <c r="FT48" s="1">
        <f t="shared" si="305"/>
      </c>
      <c r="FU48" s="1">
        <f ca="1" t="shared" si="187"/>
      </c>
      <c r="FV48" s="1">
        <f t="shared" si="306"/>
      </c>
      <c r="FW48" s="1">
        <f t="shared" si="307"/>
      </c>
      <c r="FX48" s="1">
        <f ca="1" t="shared" si="188"/>
      </c>
      <c r="FY48" s="1">
        <f t="shared" si="308"/>
      </c>
      <c r="FZ48" s="1">
        <f t="shared" si="309"/>
      </c>
      <c r="GA48" s="1">
        <f ca="1" t="shared" si="189"/>
      </c>
      <c r="GB48" s="1">
        <f t="shared" si="310"/>
      </c>
      <c r="GC48" s="1">
        <f t="shared" si="311"/>
      </c>
      <c r="GD48" s="1">
        <f ca="1" t="shared" si="190"/>
      </c>
      <c r="GE48" s="1">
        <f t="shared" si="312"/>
      </c>
      <c r="GF48" s="1">
        <f t="shared" si="313"/>
      </c>
      <c r="GG48" s="1">
        <f ca="1" t="shared" si="191"/>
      </c>
      <c r="GH48" s="1">
        <f t="shared" si="314"/>
      </c>
      <c r="GI48" s="1">
        <f t="shared" si="315"/>
      </c>
      <c r="GJ48" s="1">
        <f ca="1" t="shared" si="192"/>
      </c>
      <c r="GK48" s="1">
        <f t="shared" si="316"/>
      </c>
      <c r="GL48" s="1">
        <f t="shared" si="317"/>
      </c>
      <c r="GM48" s="1">
        <f ca="1" t="shared" si="193"/>
      </c>
      <c r="GN48" s="1">
        <f t="shared" si="318"/>
      </c>
      <c r="GO48" s="1">
        <f t="shared" si="319"/>
      </c>
      <c r="GP48" s="1">
        <f ca="1" t="shared" si="194"/>
      </c>
      <c r="GQ48" s="1">
        <f t="shared" si="320"/>
      </c>
      <c r="GR48" s="1">
        <f t="shared" si="321"/>
      </c>
      <c r="GS48" s="1">
        <f ca="1" t="shared" si="195"/>
      </c>
      <c r="GT48" s="1">
        <f t="shared" si="322"/>
      </c>
      <c r="GU48" s="1">
        <f t="shared" si="323"/>
      </c>
      <c r="GV48" s="1">
        <f ca="1" t="shared" si="196"/>
      </c>
      <c r="GW48" s="1">
        <f t="shared" si="324"/>
      </c>
      <c r="GX48" s="1">
        <f t="shared" si="325"/>
      </c>
      <c r="GY48" s="1">
        <f ca="1" t="shared" si="197"/>
      </c>
      <c r="GZ48" s="1">
        <f t="shared" si="326"/>
      </c>
      <c r="HA48" s="1">
        <f t="shared" si="327"/>
      </c>
    </row>
    <row r="49" spans="6:209" ht="15">
      <c r="F49" s="145" t="s">
        <v>234</v>
      </c>
      <c r="G49" s="9">
        <f ca="1" t="shared" si="130"/>
        <v>0</v>
      </c>
      <c r="H49">
        <f t="shared" si="131"/>
        <v>0</v>
      </c>
      <c r="I49">
        <f t="shared" si="132"/>
      </c>
      <c r="J49" s="175"/>
      <c r="K49" s="175" t="s">
        <v>308</v>
      </c>
      <c r="L49" s="175"/>
      <c r="M49" s="176" t="s">
        <v>76</v>
      </c>
      <c r="N49">
        <v>143</v>
      </c>
      <c r="O49" s="1">
        <f ca="1" t="shared" si="133"/>
      </c>
      <c r="P49" s="1">
        <f t="shared" si="198"/>
      </c>
      <c r="Q49" s="1">
        <f t="shared" si="199"/>
      </c>
      <c r="R49" s="1">
        <f ca="1" t="shared" si="134"/>
      </c>
      <c r="S49" s="1">
        <f t="shared" si="200"/>
      </c>
      <c r="T49" s="1">
        <f t="shared" si="201"/>
      </c>
      <c r="U49" s="1">
        <f ca="1" t="shared" si="135"/>
      </c>
      <c r="V49" s="1">
        <f t="shared" si="202"/>
      </c>
      <c r="W49" s="1">
        <f t="shared" si="203"/>
      </c>
      <c r="X49" s="1">
        <f ca="1" t="shared" si="136"/>
      </c>
      <c r="Y49" s="1">
        <f t="shared" si="204"/>
      </c>
      <c r="Z49" s="1">
        <f t="shared" si="205"/>
      </c>
      <c r="AA49" s="1">
        <f ca="1" t="shared" si="137"/>
      </c>
      <c r="AB49" s="1">
        <f t="shared" si="206"/>
      </c>
      <c r="AC49" s="1">
        <f t="shared" si="207"/>
      </c>
      <c r="AD49" s="1">
        <f ca="1" t="shared" si="138"/>
      </c>
      <c r="AE49" s="1">
        <f t="shared" si="208"/>
      </c>
      <c r="AF49" s="1">
        <f t="shared" si="209"/>
      </c>
      <c r="AG49" s="1">
        <f ca="1" t="shared" si="139"/>
      </c>
      <c r="AH49" s="1">
        <f t="shared" si="210"/>
      </c>
      <c r="AI49" s="1">
        <f t="shared" si="211"/>
      </c>
      <c r="AJ49" s="1">
        <f ca="1" t="shared" si="140"/>
      </c>
      <c r="AK49" s="1">
        <f t="shared" si="212"/>
      </c>
      <c r="AL49" s="1">
        <f t="shared" si="213"/>
      </c>
      <c r="AM49" s="1">
        <f ca="1" t="shared" si="141"/>
      </c>
      <c r="AN49" s="1">
        <f t="shared" si="214"/>
      </c>
      <c r="AO49" s="1">
        <f t="shared" si="215"/>
      </c>
      <c r="AP49" s="1">
        <f ca="1" t="shared" si="142"/>
      </c>
      <c r="AQ49" s="1">
        <f t="shared" si="216"/>
      </c>
      <c r="AR49" s="1">
        <f t="shared" si="217"/>
      </c>
      <c r="AS49" s="1">
        <f ca="1" t="shared" si="143"/>
      </c>
      <c r="AT49" s="1">
        <f t="shared" si="218"/>
      </c>
      <c r="AU49" s="1">
        <f t="shared" si="219"/>
      </c>
      <c r="AV49" s="1">
        <f ca="1" t="shared" si="144"/>
      </c>
      <c r="AW49" s="1">
        <f t="shared" si="220"/>
      </c>
      <c r="AX49" s="1">
        <f t="shared" si="221"/>
      </c>
      <c r="AY49" s="1">
        <f ca="1" t="shared" si="145"/>
      </c>
      <c r="AZ49" s="1">
        <f t="shared" si="222"/>
      </c>
      <c r="BA49" s="1">
        <f t="shared" si="223"/>
      </c>
      <c r="BB49" s="1">
        <f ca="1" t="shared" si="146"/>
      </c>
      <c r="BC49" s="1">
        <f t="shared" si="224"/>
      </c>
      <c r="BD49" s="1">
        <f t="shared" si="225"/>
      </c>
      <c r="BE49" s="1">
        <f ca="1" t="shared" si="147"/>
      </c>
      <c r="BF49" s="1">
        <f t="shared" si="226"/>
      </c>
      <c r="BG49" s="1">
        <f t="shared" si="227"/>
      </c>
      <c r="BH49" s="1">
        <f ca="1" t="shared" si="148"/>
      </c>
      <c r="BI49" s="1">
        <f t="shared" si="228"/>
      </c>
      <c r="BJ49" s="1">
        <f t="shared" si="229"/>
      </c>
      <c r="BK49" s="1">
        <f ca="1" t="shared" si="149"/>
      </c>
      <c r="BL49" s="1">
        <f t="shared" si="230"/>
      </c>
      <c r="BM49" s="1">
        <f t="shared" si="231"/>
      </c>
      <c r="BN49" s="1">
        <f ca="1" t="shared" si="150"/>
      </c>
      <c r="BO49" s="1">
        <f t="shared" si="232"/>
      </c>
      <c r="BP49" s="1">
        <f t="shared" si="233"/>
      </c>
      <c r="BQ49" s="1">
        <f ca="1" t="shared" si="151"/>
      </c>
      <c r="BR49" s="1">
        <f t="shared" si="234"/>
      </c>
      <c r="BS49" s="1">
        <f t="shared" si="235"/>
      </c>
      <c r="BT49" s="1">
        <f ca="1" t="shared" si="152"/>
      </c>
      <c r="BU49" s="1">
        <f t="shared" si="236"/>
      </c>
      <c r="BV49" s="1">
        <f t="shared" si="237"/>
      </c>
      <c r="BW49" s="1">
        <f ca="1" t="shared" si="153"/>
      </c>
      <c r="BX49" s="1">
        <f t="shared" si="238"/>
      </c>
      <c r="BY49" s="1">
        <f t="shared" si="239"/>
      </c>
      <c r="BZ49" s="1">
        <f ca="1" t="shared" si="154"/>
      </c>
      <c r="CA49" s="1">
        <f t="shared" si="240"/>
      </c>
      <c r="CB49" s="1">
        <f t="shared" si="241"/>
      </c>
      <c r="CC49" s="1">
        <f ca="1" t="shared" si="155"/>
      </c>
      <c r="CD49" s="1">
        <f t="shared" si="242"/>
      </c>
      <c r="CE49" s="1">
        <f t="shared" si="243"/>
      </c>
      <c r="CF49" s="1">
        <f ca="1" t="shared" si="156"/>
      </c>
      <c r="CG49" s="1">
        <f t="shared" si="244"/>
      </c>
      <c r="CH49" s="1">
        <f t="shared" si="245"/>
      </c>
      <c r="CI49" s="1">
        <f ca="1" t="shared" si="157"/>
      </c>
      <c r="CJ49" s="1">
        <f t="shared" si="246"/>
      </c>
      <c r="CK49" s="1">
        <f t="shared" si="247"/>
      </c>
      <c r="CL49" s="1">
        <f ca="1" t="shared" si="158"/>
      </c>
      <c r="CM49" s="1">
        <f t="shared" si="248"/>
      </c>
      <c r="CN49" s="1">
        <f t="shared" si="249"/>
      </c>
      <c r="CO49" s="1">
        <f ca="1" t="shared" si="159"/>
      </c>
      <c r="CP49" s="1">
        <f t="shared" si="250"/>
      </c>
      <c r="CQ49" s="1">
        <f t="shared" si="251"/>
      </c>
      <c r="CR49" s="1">
        <f ca="1" t="shared" si="160"/>
      </c>
      <c r="CS49" s="1">
        <f t="shared" si="252"/>
      </c>
      <c r="CT49" s="1">
        <f t="shared" si="253"/>
      </c>
      <c r="CU49" s="1">
        <f ca="1" t="shared" si="161"/>
      </c>
      <c r="CV49" s="1">
        <f t="shared" si="254"/>
      </c>
      <c r="CW49" s="1">
        <f t="shared" si="255"/>
      </c>
      <c r="CX49" s="1">
        <f ca="1" t="shared" si="162"/>
      </c>
      <c r="CY49" s="1">
        <f t="shared" si="256"/>
      </c>
      <c r="CZ49" s="1">
        <f t="shared" si="257"/>
      </c>
      <c r="DA49" s="1">
        <f ca="1" t="shared" si="163"/>
      </c>
      <c r="DB49" s="1">
        <f t="shared" si="258"/>
      </c>
      <c r="DC49" s="1">
        <f t="shared" si="259"/>
      </c>
      <c r="DD49" s="1">
        <f ca="1" t="shared" si="164"/>
      </c>
      <c r="DE49" s="1">
        <f t="shared" si="260"/>
      </c>
      <c r="DF49" s="1">
        <f t="shared" si="261"/>
      </c>
      <c r="DG49" s="1">
        <f ca="1" t="shared" si="165"/>
      </c>
      <c r="DH49" s="1">
        <f t="shared" si="262"/>
      </c>
      <c r="DI49" s="1">
        <f t="shared" si="263"/>
      </c>
      <c r="DJ49" s="1">
        <f ca="1" t="shared" si="166"/>
      </c>
      <c r="DK49" s="1">
        <f t="shared" si="264"/>
      </c>
      <c r="DL49" s="1">
        <f t="shared" si="265"/>
      </c>
      <c r="DM49" s="1">
        <f ca="1" t="shared" si="167"/>
      </c>
      <c r="DN49" s="1">
        <f t="shared" si="266"/>
      </c>
      <c r="DO49" s="1">
        <f t="shared" si="267"/>
      </c>
      <c r="DP49" s="1">
        <f ca="1" t="shared" si="168"/>
      </c>
      <c r="DQ49" s="1">
        <f t="shared" si="268"/>
      </c>
      <c r="DR49" s="1">
        <f t="shared" si="269"/>
      </c>
      <c r="DS49" s="1">
        <f ca="1" t="shared" si="169"/>
      </c>
      <c r="DT49" s="1">
        <f t="shared" si="270"/>
      </c>
      <c r="DU49" s="1">
        <f t="shared" si="271"/>
      </c>
      <c r="DV49" s="1">
        <f ca="1" t="shared" si="170"/>
      </c>
      <c r="DW49" s="1">
        <f t="shared" si="272"/>
      </c>
      <c r="DX49" s="1">
        <f t="shared" si="273"/>
      </c>
      <c r="DY49" s="1">
        <f ca="1" t="shared" si="171"/>
      </c>
      <c r="DZ49" s="1">
        <f t="shared" si="274"/>
      </c>
      <c r="EA49" s="1">
        <f t="shared" si="275"/>
      </c>
      <c r="EB49" s="1">
        <f ca="1" t="shared" si="172"/>
      </c>
      <c r="EC49" s="1">
        <f t="shared" si="276"/>
      </c>
      <c r="ED49" s="1">
        <f t="shared" si="277"/>
      </c>
      <c r="EE49" s="1">
        <f ca="1" t="shared" si="173"/>
      </c>
      <c r="EF49" s="1">
        <f t="shared" si="278"/>
      </c>
      <c r="EG49" s="1">
        <f t="shared" si="279"/>
      </c>
      <c r="EH49" s="1">
        <f ca="1" t="shared" si="174"/>
      </c>
      <c r="EI49" s="1">
        <f t="shared" si="280"/>
      </c>
      <c r="EJ49" s="1">
        <f t="shared" si="281"/>
      </c>
      <c r="EK49" s="1">
        <f ca="1" t="shared" si="175"/>
      </c>
      <c r="EL49" s="1">
        <f t="shared" si="282"/>
      </c>
      <c r="EM49" s="1">
        <f t="shared" si="283"/>
      </c>
      <c r="EN49" s="1">
        <f ca="1" t="shared" si="176"/>
      </c>
      <c r="EO49" s="1">
        <f t="shared" si="284"/>
      </c>
      <c r="EP49" s="1">
        <f t="shared" si="285"/>
      </c>
      <c r="EQ49" s="1">
        <f ca="1" t="shared" si="177"/>
      </c>
      <c r="ER49" s="1">
        <f t="shared" si="286"/>
      </c>
      <c r="ES49" s="1">
        <f t="shared" si="287"/>
      </c>
      <c r="ET49" s="1">
        <f ca="1" t="shared" si="178"/>
      </c>
      <c r="EU49" s="1">
        <f t="shared" si="288"/>
      </c>
      <c r="EV49" s="1">
        <f t="shared" si="289"/>
      </c>
      <c r="EW49" s="1">
        <f ca="1" t="shared" si="179"/>
      </c>
      <c r="EX49" s="1">
        <f t="shared" si="290"/>
      </c>
      <c r="EY49" s="1">
        <f t="shared" si="291"/>
      </c>
      <c r="EZ49" s="1">
        <f ca="1" t="shared" si="180"/>
      </c>
      <c r="FA49" s="1">
        <f t="shared" si="292"/>
      </c>
      <c r="FB49" s="1">
        <f t="shared" si="293"/>
      </c>
      <c r="FC49" s="1">
        <f ca="1" t="shared" si="181"/>
      </c>
      <c r="FD49" s="1">
        <f t="shared" si="294"/>
      </c>
      <c r="FE49" s="1">
        <f t="shared" si="295"/>
      </c>
      <c r="FF49" s="1">
        <f ca="1" t="shared" si="182"/>
      </c>
      <c r="FG49" s="1">
        <f t="shared" si="296"/>
      </c>
      <c r="FH49" s="1">
        <f t="shared" si="297"/>
      </c>
      <c r="FI49" s="1">
        <f ca="1" t="shared" si="183"/>
      </c>
      <c r="FJ49" s="1">
        <f t="shared" si="298"/>
      </c>
      <c r="FK49" s="1">
        <f t="shared" si="299"/>
      </c>
      <c r="FL49" s="1">
        <f ca="1" t="shared" si="184"/>
      </c>
      <c r="FM49" s="1">
        <f t="shared" si="300"/>
      </c>
      <c r="FN49" s="1">
        <f t="shared" si="301"/>
      </c>
      <c r="FO49" s="1">
        <f ca="1" t="shared" si="185"/>
      </c>
      <c r="FP49" s="1">
        <f t="shared" si="302"/>
      </c>
      <c r="FQ49" s="1">
        <f t="shared" si="303"/>
      </c>
      <c r="FR49" s="1">
        <f ca="1" t="shared" si="186"/>
      </c>
      <c r="FS49" s="1">
        <f t="shared" si="304"/>
      </c>
      <c r="FT49" s="1">
        <f t="shared" si="305"/>
      </c>
      <c r="FU49" s="1">
        <f ca="1" t="shared" si="187"/>
      </c>
      <c r="FV49" s="1">
        <f t="shared" si="306"/>
      </c>
      <c r="FW49" s="1">
        <f t="shared" si="307"/>
      </c>
      <c r="FX49" s="1">
        <f ca="1" t="shared" si="188"/>
      </c>
      <c r="FY49" s="1">
        <f t="shared" si="308"/>
      </c>
      <c r="FZ49" s="1">
        <f t="shared" si="309"/>
      </c>
      <c r="GA49" s="1">
        <f ca="1" t="shared" si="189"/>
      </c>
      <c r="GB49" s="1">
        <f t="shared" si="310"/>
      </c>
      <c r="GC49" s="1">
        <f t="shared" si="311"/>
      </c>
      <c r="GD49" s="1">
        <f ca="1" t="shared" si="190"/>
      </c>
      <c r="GE49" s="1">
        <f t="shared" si="312"/>
      </c>
      <c r="GF49" s="1">
        <f t="shared" si="313"/>
      </c>
      <c r="GG49" s="1">
        <f ca="1" t="shared" si="191"/>
      </c>
      <c r="GH49" s="1">
        <f t="shared" si="314"/>
      </c>
      <c r="GI49" s="1">
        <f t="shared" si="315"/>
      </c>
      <c r="GJ49" s="1">
        <f ca="1" t="shared" si="192"/>
      </c>
      <c r="GK49" s="1">
        <f t="shared" si="316"/>
      </c>
      <c r="GL49" s="1">
        <f t="shared" si="317"/>
      </c>
      <c r="GM49" s="1">
        <f ca="1" t="shared" si="193"/>
      </c>
      <c r="GN49" s="1">
        <f t="shared" si="318"/>
      </c>
      <c r="GO49" s="1">
        <f t="shared" si="319"/>
      </c>
      <c r="GP49" s="1">
        <f ca="1" t="shared" si="194"/>
      </c>
      <c r="GQ49" s="1">
        <f t="shared" si="320"/>
      </c>
      <c r="GR49" s="1">
        <f t="shared" si="321"/>
      </c>
      <c r="GS49" s="1">
        <f ca="1" t="shared" si="195"/>
      </c>
      <c r="GT49" s="1">
        <f t="shared" si="322"/>
      </c>
      <c r="GU49" s="1">
        <f t="shared" si="323"/>
      </c>
      <c r="GV49" s="1">
        <f ca="1" t="shared" si="196"/>
      </c>
      <c r="GW49" s="1">
        <f t="shared" si="324"/>
      </c>
      <c r="GX49" s="1">
        <f t="shared" si="325"/>
      </c>
      <c r="GY49" s="1">
        <f ca="1" t="shared" si="197"/>
      </c>
      <c r="GZ49" s="1">
        <f t="shared" si="326"/>
      </c>
      <c r="HA49" s="1">
        <f t="shared" si="327"/>
      </c>
    </row>
    <row r="50" spans="6:209" ht="12.75">
      <c r="F50" s="13" t="s">
        <v>64</v>
      </c>
      <c r="G50" s="9">
        <f ca="1" t="shared" si="130"/>
        <v>0</v>
      </c>
      <c r="H50">
        <f t="shared" si="131"/>
        <v>0</v>
      </c>
      <c r="I50">
        <f t="shared" si="132"/>
      </c>
      <c r="J50" s="175"/>
      <c r="K50" s="175" t="s">
        <v>310</v>
      </c>
      <c r="L50" s="175"/>
      <c r="M50" s="176" t="s">
        <v>76</v>
      </c>
      <c r="N50">
        <v>146</v>
      </c>
      <c r="O50" s="1">
        <f ca="1" t="shared" si="133"/>
      </c>
      <c r="P50" s="1">
        <f t="shared" si="198"/>
      </c>
      <c r="Q50" s="1">
        <f t="shared" si="199"/>
      </c>
      <c r="R50" s="1">
        <f ca="1" t="shared" si="134"/>
      </c>
      <c r="S50" s="1">
        <f t="shared" si="200"/>
      </c>
      <c r="T50" s="1">
        <f t="shared" si="201"/>
      </c>
      <c r="U50" s="1">
        <f ca="1" t="shared" si="135"/>
      </c>
      <c r="V50" s="1">
        <f t="shared" si="202"/>
      </c>
      <c r="W50" s="1">
        <f t="shared" si="203"/>
      </c>
      <c r="X50" s="1">
        <f ca="1" t="shared" si="136"/>
      </c>
      <c r="Y50" s="1">
        <f t="shared" si="204"/>
      </c>
      <c r="Z50" s="1">
        <f t="shared" si="205"/>
      </c>
      <c r="AA50" s="1">
        <f ca="1" t="shared" si="137"/>
      </c>
      <c r="AB50" s="1">
        <f t="shared" si="206"/>
      </c>
      <c r="AC50" s="1">
        <f t="shared" si="207"/>
      </c>
      <c r="AD50" s="1">
        <f ca="1" t="shared" si="138"/>
      </c>
      <c r="AE50" s="1">
        <f t="shared" si="208"/>
      </c>
      <c r="AF50" s="1">
        <f t="shared" si="209"/>
      </c>
      <c r="AG50" s="1">
        <f ca="1" t="shared" si="139"/>
      </c>
      <c r="AH50" s="1">
        <f t="shared" si="210"/>
      </c>
      <c r="AI50" s="1">
        <f t="shared" si="211"/>
      </c>
      <c r="AJ50" s="1">
        <f ca="1" t="shared" si="140"/>
      </c>
      <c r="AK50" s="1">
        <f t="shared" si="212"/>
      </c>
      <c r="AL50" s="1">
        <f t="shared" si="213"/>
      </c>
      <c r="AM50" s="1">
        <f ca="1" t="shared" si="141"/>
      </c>
      <c r="AN50" s="1">
        <f t="shared" si="214"/>
      </c>
      <c r="AO50" s="1">
        <f t="shared" si="215"/>
      </c>
      <c r="AP50" s="1">
        <f ca="1" t="shared" si="142"/>
      </c>
      <c r="AQ50" s="1">
        <f t="shared" si="216"/>
      </c>
      <c r="AR50" s="1">
        <f t="shared" si="217"/>
      </c>
      <c r="AS50" s="1">
        <f ca="1" t="shared" si="143"/>
      </c>
      <c r="AT50" s="1">
        <f t="shared" si="218"/>
      </c>
      <c r="AU50" s="1">
        <f t="shared" si="219"/>
      </c>
      <c r="AV50" s="1">
        <f ca="1" t="shared" si="144"/>
      </c>
      <c r="AW50" s="1">
        <f t="shared" si="220"/>
      </c>
      <c r="AX50" s="1">
        <f t="shared" si="221"/>
      </c>
      <c r="AY50" s="1">
        <f ca="1" t="shared" si="145"/>
      </c>
      <c r="AZ50" s="1">
        <f t="shared" si="222"/>
      </c>
      <c r="BA50" s="1">
        <f t="shared" si="223"/>
      </c>
      <c r="BB50" s="1">
        <f ca="1" t="shared" si="146"/>
      </c>
      <c r="BC50" s="1">
        <f t="shared" si="224"/>
      </c>
      <c r="BD50" s="1">
        <f t="shared" si="225"/>
      </c>
      <c r="BE50" s="1">
        <f ca="1" t="shared" si="147"/>
      </c>
      <c r="BF50" s="1">
        <f t="shared" si="226"/>
      </c>
      <c r="BG50" s="1">
        <f t="shared" si="227"/>
      </c>
      <c r="BH50" s="1">
        <f ca="1" t="shared" si="148"/>
      </c>
      <c r="BI50" s="1">
        <f t="shared" si="228"/>
      </c>
      <c r="BJ50" s="1">
        <f t="shared" si="229"/>
      </c>
      <c r="BK50" s="1">
        <f ca="1" t="shared" si="149"/>
      </c>
      <c r="BL50" s="1">
        <f t="shared" si="230"/>
      </c>
      <c r="BM50" s="1">
        <f t="shared" si="231"/>
      </c>
      <c r="BN50" s="1">
        <f ca="1" t="shared" si="150"/>
      </c>
      <c r="BO50" s="1">
        <f t="shared" si="232"/>
      </c>
      <c r="BP50" s="1">
        <f t="shared" si="233"/>
      </c>
      <c r="BQ50" s="1">
        <f ca="1" t="shared" si="151"/>
      </c>
      <c r="BR50" s="1">
        <f t="shared" si="234"/>
      </c>
      <c r="BS50" s="1">
        <f t="shared" si="235"/>
      </c>
      <c r="BT50" s="1">
        <f ca="1" t="shared" si="152"/>
      </c>
      <c r="BU50" s="1">
        <f t="shared" si="236"/>
      </c>
      <c r="BV50" s="1">
        <f t="shared" si="237"/>
      </c>
      <c r="BW50" s="1">
        <f ca="1" t="shared" si="153"/>
      </c>
      <c r="BX50" s="1">
        <f t="shared" si="238"/>
      </c>
      <c r="BY50" s="1">
        <f t="shared" si="239"/>
      </c>
      <c r="BZ50" s="1">
        <f ca="1" t="shared" si="154"/>
      </c>
      <c r="CA50" s="1">
        <f t="shared" si="240"/>
      </c>
      <c r="CB50" s="1">
        <f t="shared" si="241"/>
      </c>
      <c r="CC50" s="1">
        <f ca="1" t="shared" si="155"/>
      </c>
      <c r="CD50" s="1">
        <f t="shared" si="242"/>
      </c>
      <c r="CE50" s="1">
        <f t="shared" si="243"/>
      </c>
      <c r="CF50" s="1">
        <f ca="1" t="shared" si="156"/>
      </c>
      <c r="CG50" s="1">
        <f t="shared" si="244"/>
      </c>
      <c r="CH50" s="1">
        <f t="shared" si="245"/>
      </c>
      <c r="CI50" s="1">
        <f ca="1" t="shared" si="157"/>
      </c>
      <c r="CJ50" s="1">
        <f t="shared" si="246"/>
      </c>
      <c r="CK50" s="1">
        <f t="shared" si="247"/>
      </c>
      <c r="CL50" s="1">
        <f ca="1" t="shared" si="158"/>
      </c>
      <c r="CM50" s="1">
        <f t="shared" si="248"/>
      </c>
      <c r="CN50" s="1">
        <f t="shared" si="249"/>
      </c>
      <c r="CO50" s="1">
        <f ca="1" t="shared" si="159"/>
      </c>
      <c r="CP50" s="1">
        <f t="shared" si="250"/>
      </c>
      <c r="CQ50" s="1">
        <f t="shared" si="251"/>
      </c>
      <c r="CR50" s="1">
        <f ca="1" t="shared" si="160"/>
      </c>
      <c r="CS50" s="1">
        <f t="shared" si="252"/>
      </c>
      <c r="CT50" s="1">
        <f t="shared" si="253"/>
      </c>
      <c r="CU50" s="1">
        <f ca="1" t="shared" si="161"/>
      </c>
      <c r="CV50" s="1">
        <f t="shared" si="254"/>
      </c>
      <c r="CW50" s="1">
        <f t="shared" si="255"/>
      </c>
      <c r="CX50" s="1">
        <f ca="1" t="shared" si="162"/>
      </c>
      <c r="CY50" s="1">
        <f t="shared" si="256"/>
      </c>
      <c r="CZ50" s="1">
        <f t="shared" si="257"/>
      </c>
      <c r="DA50" s="1">
        <f ca="1" t="shared" si="163"/>
      </c>
      <c r="DB50" s="1">
        <f t="shared" si="258"/>
      </c>
      <c r="DC50" s="1">
        <f t="shared" si="259"/>
      </c>
      <c r="DD50" s="1">
        <f ca="1" t="shared" si="164"/>
      </c>
      <c r="DE50" s="1">
        <f t="shared" si="260"/>
      </c>
      <c r="DF50" s="1">
        <f t="shared" si="261"/>
      </c>
      <c r="DG50" s="1">
        <f ca="1" t="shared" si="165"/>
      </c>
      <c r="DH50" s="1">
        <f t="shared" si="262"/>
      </c>
      <c r="DI50" s="1">
        <f t="shared" si="263"/>
      </c>
      <c r="DJ50" s="1">
        <f ca="1" t="shared" si="166"/>
      </c>
      <c r="DK50" s="1">
        <f t="shared" si="264"/>
      </c>
      <c r="DL50" s="1">
        <f t="shared" si="265"/>
      </c>
      <c r="DM50" s="1">
        <f ca="1" t="shared" si="167"/>
      </c>
      <c r="DN50" s="1">
        <f t="shared" si="266"/>
      </c>
      <c r="DO50" s="1">
        <f t="shared" si="267"/>
      </c>
      <c r="DP50" s="1">
        <f ca="1" t="shared" si="168"/>
      </c>
      <c r="DQ50" s="1">
        <f t="shared" si="268"/>
      </c>
      <c r="DR50" s="1">
        <f t="shared" si="269"/>
      </c>
      <c r="DS50" s="1">
        <f ca="1" t="shared" si="169"/>
      </c>
      <c r="DT50" s="1">
        <f t="shared" si="270"/>
      </c>
      <c r="DU50" s="1">
        <f t="shared" si="271"/>
      </c>
      <c r="DV50" s="1">
        <f ca="1" t="shared" si="170"/>
      </c>
      <c r="DW50" s="1">
        <f t="shared" si="272"/>
      </c>
      <c r="DX50" s="1">
        <f t="shared" si="273"/>
      </c>
      <c r="DY50" s="1">
        <f ca="1" t="shared" si="171"/>
      </c>
      <c r="DZ50" s="1">
        <f t="shared" si="274"/>
      </c>
      <c r="EA50" s="1">
        <f t="shared" si="275"/>
      </c>
      <c r="EB50" s="1">
        <f ca="1" t="shared" si="172"/>
      </c>
      <c r="EC50" s="1">
        <f t="shared" si="276"/>
      </c>
      <c r="ED50" s="1">
        <f t="shared" si="277"/>
      </c>
      <c r="EE50" s="1">
        <f ca="1" t="shared" si="173"/>
      </c>
      <c r="EF50" s="1">
        <f t="shared" si="278"/>
      </c>
      <c r="EG50" s="1">
        <f t="shared" si="279"/>
      </c>
      <c r="EH50" s="1">
        <f ca="1" t="shared" si="174"/>
      </c>
      <c r="EI50" s="1">
        <f t="shared" si="280"/>
      </c>
      <c r="EJ50" s="1">
        <f t="shared" si="281"/>
      </c>
      <c r="EK50" s="1">
        <f ca="1" t="shared" si="175"/>
      </c>
      <c r="EL50" s="1">
        <f t="shared" si="282"/>
      </c>
      <c r="EM50" s="1">
        <f t="shared" si="283"/>
      </c>
      <c r="EN50" s="1">
        <f ca="1" t="shared" si="176"/>
      </c>
      <c r="EO50" s="1">
        <f t="shared" si="284"/>
      </c>
      <c r="EP50" s="1">
        <f t="shared" si="285"/>
      </c>
      <c r="EQ50" s="1">
        <f ca="1" t="shared" si="177"/>
      </c>
      <c r="ER50" s="1">
        <f t="shared" si="286"/>
      </c>
      <c r="ES50" s="1">
        <f t="shared" si="287"/>
      </c>
      <c r="ET50" s="1">
        <f ca="1" t="shared" si="178"/>
      </c>
      <c r="EU50" s="1">
        <f t="shared" si="288"/>
      </c>
      <c r="EV50" s="1">
        <f t="shared" si="289"/>
      </c>
      <c r="EW50" s="1">
        <f ca="1" t="shared" si="179"/>
      </c>
      <c r="EX50" s="1">
        <f t="shared" si="290"/>
      </c>
      <c r="EY50" s="1">
        <f t="shared" si="291"/>
      </c>
      <c r="EZ50" s="1">
        <f ca="1" t="shared" si="180"/>
      </c>
      <c r="FA50" s="1">
        <f t="shared" si="292"/>
      </c>
      <c r="FB50" s="1">
        <f t="shared" si="293"/>
      </c>
      <c r="FC50" s="1">
        <f ca="1" t="shared" si="181"/>
      </c>
      <c r="FD50" s="1">
        <f t="shared" si="294"/>
      </c>
      <c r="FE50" s="1">
        <f t="shared" si="295"/>
      </c>
      <c r="FF50" s="1">
        <f ca="1" t="shared" si="182"/>
      </c>
      <c r="FG50" s="1">
        <f t="shared" si="296"/>
      </c>
      <c r="FH50" s="1">
        <f t="shared" si="297"/>
      </c>
      <c r="FI50" s="1">
        <f ca="1" t="shared" si="183"/>
      </c>
      <c r="FJ50" s="1">
        <f t="shared" si="298"/>
      </c>
      <c r="FK50" s="1">
        <f t="shared" si="299"/>
      </c>
      <c r="FL50" s="1">
        <f ca="1" t="shared" si="184"/>
      </c>
      <c r="FM50" s="1">
        <f t="shared" si="300"/>
      </c>
      <c r="FN50" s="1">
        <f t="shared" si="301"/>
      </c>
      <c r="FO50" s="1">
        <f ca="1" t="shared" si="185"/>
      </c>
      <c r="FP50" s="1">
        <f t="shared" si="302"/>
      </c>
      <c r="FQ50" s="1">
        <f t="shared" si="303"/>
      </c>
      <c r="FR50" s="1">
        <f ca="1" t="shared" si="186"/>
      </c>
      <c r="FS50" s="1">
        <f t="shared" si="304"/>
      </c>
      <c r="FT50" s="1">
        <f t="shared" si="305"/>
      </c>
      <c r="FU50" s="1">
        <f ca="1" t="shared" si="187"/>
      </c>
      <c r="FV50" s="1">
        <f t="shared" si="306"/>
      </c>
      <c r="FW50" s="1">
        <f t="shared" si="307"/>
      </c>
      <c r="FX50" s="1">
        <f ca="1" t="shared" si="188"/>
      </c>
      <c r="FY50" s="1">
        <f t="shared" si="308"/>
      </c>
      <c r="FZ50" s="1">
        <f t="shared" si="309"/>
      </c>
      <c r="GA50" s="1">
        <f ca="1" t="shared" si="189"/>
      </c>
      <c r="GB50" s="1">
        <f t="shared" si="310"/>
      </c>
      <c r="GC50" s="1">
        <f t="shared" si="311"/>
      </c>
      <c r="GD50" s="1">
        <f ca="1" t="shared" si="190"/>
      </c>
      <c r="GE50" s="1">
        <f t="shared" si="312"/>
      </c>
      <c r="GF50" s="1">
        <f t="shared" si="313"/>
      </c>
      <c r="GG50" s="1">
        <f ca="1" t="shared" si="191"/>
      </c>
      <c r="GH50" s="1">
        <f t="shared" si="314"/>
      </c>
      <c r="GI50" s="1">
        <f t="shared" si="315"/>
      </c>
      <c r="GJ50" s="1">
        <f ca="1" t="shared" si="192"/>
      </c>
      <c r="GK50" s="1">
        <f t="shared" si="316"/>
      </c>
      <c r="GL50" s="1">
        <f t="shared" si="317"/>
      </c>
      <c r="GM50" s="1">
        <f ca="1" t="shared" si="193"/>
      </c>
      <c r="GN50" s="1">
        <f t="shared" si="318"/>
      </c>
      <c r="GO50" s="1">
        <f t="shared" si="319"/>
      </c>
      <c r="GP50" s="1">
        <f ca="1" t="shared" si="194"/>
      </c>
      <c r="GQ50" s="1">
        <f t="shared" si="320"/>
      </c>
      <c r="GR50" s="1">
        <f t="shared" si="321"/>
      </c>
      <c r="GS50" s="1">
        <f ca="1" t="shared" si="195"/>
      </c>
      <c r="GT50" s="1">
        <f t="shared" si="322"/>
      </c>
      <c r="GU50" s="1">
        <f t="shared" si="323"/>
      </c>
      <c r="GV50" s="1">
        <f ca="1" t="shared" si="196"/>
      </c>
      <c r="GW50" s="1">
        <f t="shared" si="324"/>
      </c>
      <c r="GX50" s="1">
        <f t="shared" si="325"/>
      </c>
      <c r="GY50" s="1">
        <f ca="1" t="shared" si="197"/>
      </c>
      <c r="GZ50" s="1">
        <f t="shared" si="326"/>
      </c>
      <c r="HA50" s="1">
        <f t="shared" si="327"/>
      </c>
    </row>
    <row r="51" spans="6:209" ht="12.75">
      <c r="F51" s="13" t="s">
        <v>287</v>
      </c>
      <c r="G51" s="9">
        <f ca="1" t="shared" si="130"/>
        <v>0</v>
      </c>
      <c r="H51">
        <f t="shared" si="131"/>
        <v>0</v>
      </c>
      <c r="I51">
        <f t="shared" si="132"/>
      </c>
      <c r="J51" s="175"/>
      <c r="K51" s="175" t="s">
        <v>302</v>
      </c>
      <c r="L51" s="175"/>
      <c r="M51" s="176" t="s">
        <v>76</v>
      </c>
      <c r="N51">
        <v>149</v>
      </c>
      <c r="O51" s="1">
        <f ca="1" t="shared" si="133"/>
      </c>
      <c r="P51" s="1">
        <f t="shared" si="198"/>
      </c>
      <c r="Q51" s="1">
        <f t="shared" si="199"/>
      </c>
      <c r="R51" s="1">
        <f ca="1" t="shared" si="134"/>
      </c>
      <c r="S51" s="1">
        <f t="shared" si="200"/>
      </c>
      <c r="T51" s="1">
        <f t="shared" si="201"/>
      </c>
      <c r="U51" s="1">
        <f ca="1" t="shared" si="135"/>
      </c>
      <c r="V51" s="1">
        <f t="shared" si="202"/>
      </c>
      <c r="W51" s="1">
        <f t="shared" si="203"/>
      </c>
      <c r="X51" s="1">
        <f ca="1" t="shared" si="136"/>
      </c>
      <c r="Y51" s="1">
        <f t="shared" si="204"/>
      </c>
      <c r="Z51" s="1">
        <f t="shared" si="205"/>
      </c>
      <c r="AA51" s="1">
        <f ca="1" t="shared" si="137"/>
      </c>
      <c r="AB51" s="1">
        <f t="shared" si="206"/>
      </c>
      <c r="AC51" s="1">
        <f t="shared" si="207"/>
      </c>
      <c r="AD51" s="1">
        <f ca="1" t="shared" si="138"/>
      </c>
      <c r="AE51" s="1">
        <f t="shared" si="208"/>
      </c>
      <c r="AF51" s="1">
        <f t="shared" si="209"/>
      </c>
      <c r="AG51" s="1">
        <f ca="1" t="shared" si="139"/>
      </c>
      <c r="AH51" s="1">
        <f t="shared" si="210"/>
      </c>
      <c r="AI51" s="1">
        <f t="shared" si="211"/>
      </c>
      <c r="AJ51" s="1">
        <f ca="1" t="shared" si="140"/>
      </c>
      <c r="AK51" s="1">
        <f t="shared" si="212"/>
      </c>
      <c r="AL51" s="1">
        <f t="shared" si="213"/>
      </c>
      <c r="AM51" s="1">
        <f ca="1" t="shared" si="141"/>
      </c>
      <c r="AN51" s="1">
        <f t="shared" si="214"/>
      </c>
      <c r="AO51" s="1">
        <f t="shared" si="215"/>
      </c>
      <c r="AP51" s="1">
        <f ca="1" t="shared" si="142"/>
      </c>
      <c r="AQ51" s="1">
        <f t="shared" si="216"/>
      </c>
      <c r="AR51" s="1">
        <f t="shared" si="217"/>
      </c>
      <c r="AS51" s="1">
        <f ca="1" t="shared" si="143"/>
      </c>
      <c r="AT51" s="1">
        <f t="shared" si="218"/>
      </c>
      <c r="AU51" s="1">
        <f t="shared" si="219"/>
      </c>
      <c r="AV51" s="1">
        <f ca="1" t="shared" si="144"/>
      </c>
      <c r="AW51" s="1">
        <f t="shared" si="220"/>
      </c>
      <c r="AX51" s="1">
        <f t="shared" si="221"/>
      </c>
      <c r="AY51" s="1">
        <f ca="1" t="shared" si="145"/>
      </c>
      <c r="AZ51" s="1">
        <f t="shared" si="222"/>
      </c>
      <c r="BA51" s="1">
        <f t="shared" si="223"/>
      </c>
      <c r="BB51" s="1">
        <f ca="1" t="shared" si="146"/>
      </c>
      <c r="BC51" s="1">
        <f t="shared" si="224"/>
      </c>
      <c r="BD51" s="1">
        <f t="shared" si="225"/>
      </c>
      <c r="BE51" s="1">
        <f ca="1" t="shared" si="147"/>
      </c>
      <c r="BF51" s="1">
        <f t="shared" si="226"/>
      </c>
      <c r="BG51" s="1">
        <f t="shared" si="227"/>
      </c>
      <c r="BH51" s="1">
        <f ca="1" t="shared" si="148"/>
      </c>
      <c r="BI51" s="1">
        <f t="shared" si="228"/>
      </c>
      <c r="BJ51" s="1">
        <f t="shared" si="229"/>
      </c>
      <c r="BK51" s="1">
        <f ca="1" t="shared" si="149"/>
      </c>
      <c r="BL51" s="1">
        <f t="shared" si="230"/>
      </c>
      <c r="BM51" s="1">
        <f t="shared" si="231"/>
      </c>
      <c r="BN51" s="1">
        <f ca="1" t="shared" si="150"/>
      </c>
      <c r="BO51" s="1">
        <f t="shared" si="232"/>
      </c>
      <c r="BP51" s="1">
        <f t="shared" si="233"/>
      </c>
      <c r="BQ51" s="1">
        <f ca="1" t="shared" si="151"/>
      </c>
      <c r="BR51" s="1">
        <f t="shared" si="234"/>
      </c>
      <c r="BS51" s="1">
        <f t="shared" si="235"/>
      </c>
      <c r="BT51" s="1">
        <f ca="1" t="shared" si="152"/>
      </c>
      <c r="BU51" s="1">
        <f t="shared" si="236"/>
      </c>
      <c r="BV51" s="1">
        <f t="shared" si="237"/>
      </c>
      <c r="BW51" s="1">
        <f ca="1" t="shared" si="153"/>
      </c>
      <c r="BX51" s="1">
        <f t="shared" si="238"/>
      </c>
      <c r="BY51" s="1">
        <f t="shared" si="239"/>
      </c>
      <c r="BZ51" s="1">
        <f ca="1" t="shared" si="154"/>
      </c>
      <c r="CA51" s="1">
        <f t="shared" si="240"/>
      </c>
      <c r="CB51" s="1">
        <f t="shared" si="241"/>
      </c>
      <c r="CC51" s="1">
        <f ca="1" t="shared" si="155"/>
      </c>
      <c r="CD51" s="1">
        <f t="shared" si="242"/>
      </c>
      <c r="CE51" s="1">
        <f t="shared" si="243"/>
      </c>
      <c r="CF51" s="1">
        <f ca="1" t="shared" si="156"/>
      </c>
      <c r="CG51" s="1">
        <f t="shared" si="244"/>
      </c>
      <c r="CH51" s="1">
        <f t="shared" si="245"/>
      </c>
      <c r="CI51" s="1">
        <f ca="1" t="shared" si="157"/>
      </c>
      <c r="CJ51" s="1">
        <f t="shared" si="246"/>
      </c>
      <c r="CK51" s="1">
        <f t="shared" si="247"/>
      </c>
      <c r="CL51" s="1">
        <f ca="1" t="shared" si="158"/>
      </c>
      <c r="CM51" s="1">
        <f t="shared" si="248"/>
      </c>
      <c r="CN51" s="1">
        <f t="shared" si="249"/>
      </c>
      <c r="CO51" s="1">
        <f ca="1" t="shared" si="159"/>
      </c>
      <c r="CP51" s="1">
        <f t="shared" si="250"/>
      </c>
      <c r="CQ51" s="1">
        <f t="shared" si="251"/>
      </c>
      <c r="CR51" s="1">
        <f ca="1" t="shared" si="160"/>
      </c>
      <c r="CS51" s="1">
        <f t="shared" si="252"/>
      </c>
      <c r="CT51" s="1">
        <f t="shared" si="253"/>
      </c>
      <c r="CU51" s="1">
        <f ca="1" t="shared" si="161"/>
      </c>
      <c r="CV51" s="1">
        <f t="shared" si="254"/>
      </c>
      <c r="CW51" s="1">
        <f t="shared" si="255"/>
      </c>
      <c r="CX51" s="1">
        <f ca="1" t="shared" si="162"/>
      </c>
      <c r="CY51" s="1">
        <f t="shared" si="256"/>
      </c>
      <c r="CZ51" s="1">
        <f t="shared" si="257"/>
      </c>
      <c r="DA51" s="1">
        <f ca="1" t="shared" si="163"/>
      </c>
      <c r="DB51" s="1">
        <f t="shared" si="258"/>
      </c>
      <c r="DC51" s="1">
        <f t="shared" si="259"/>
      </c>
      <c r="DD51" s="1">
        <f ca="1" t="shared" si="164"/>
      </c>
      <c r="DE51" s="1">
        <f t="shared" si="260"/>
      </c>
      <c r="DF51" s="1">
        <f t="shared" si="261"/>
      </c>
      <c r="DG51" s="1">
        <f ca="1" t="shared" si="165"/>
      </c>
      <c r="DH51" s="1">
        <f t="shared" si="262"/>
      </c>
      <c r="DI51" s="1">
        <f t="shared" si="263"/>
      </c>
      <c r="DJ51" s="1">
        <f ca="1" t="shared" si="166"/>
      </c>
      <c r="DK51" s="1">
        <f t="shared" si="264"/>
      </c>
      <c r="DL51" s="1">
        <f t="shared" si="265"/>
      </c>
      <c r="DM51" s="1">
        <f ca="1" t="shared" si="167"/>
      </c>
      <c r="DN51" s="1">
        <f t="shared" si="266"/>
      </c>
      <c r="DO51" s="1">
        <f t="shared" si="267"/>
      </c>
      <c r="DP51" s="1">
        <f ca="1" t="shared" si="168"/>
      </c>
      <c r="DQ51" s="1">
        <f t="shared" si="268"/>
      </c>
      <c r="DR51" s="1">
        <f t="shared" si="269"/>
      </c>
      <c r="DS51" s="1">
        <f ca="1" t="shared" si="169"/>
      </c>
      <c r="DT51" s="1">
        <f t="shared" si="270"/>
      </c>
      <c r="DU51" s="1">
        <f t="shared" si="271"/>
      </c>
      <c r="DV51" s="1">
        <f ca="1" t="shared" si="170"/>
      </c>
      <c r="DW51" s="1">
        <f t="shared" si="272"/>
      </c>
      <c r="DX51" s="1">
        <f t="shared" si="273"/>
      </c>
      <c r="DY51" s="1">
        <f ca="1" t="shared" si="171"/>
      </c>
      <c r="DZ51" s="1">
        <f t="shared" si="274"/>
      </c>
      <c r="EA51" s="1">
        <f t="shared" si="275"/>
      </c>
      <c r="EB51" s="1">
        <f ca="1" t="shared" si="172"/>
      </c>
      <c r="EC51" s="1">
        <f t="shared" si="276"/>
      </c>
      <c r="ED51" s="1">
        <f t="shared" si="277"/>
      </c>
      <c r="EE51" s="1">
        <f ca="1" t="shared" si="173"/>
      </c>
      <c r="EF51" s="1">
        <f t="shared" si="278"/>
      </c>
      <c r="EG51" s="1">
        <f t="shared" si="279"/>
      </c>
      <c r="EH51" s="1">
        <f ca="1" t="shared" si="174"/>
      </c>
      <c r="EI51" s="1">
        <f t="shared" si="280"/>
      </c>
      <c r="EJ51" s="1">
        <f t="shared" si="281"/>
      </c>
      <c r="EK51" s="1">
        <f ca="1" t="shared" si="175"/>
      </c>
      <c r="EL51" s="1">
        <f t="shared" si="282"/>
      </c>
      <c r="EM51" s="1">
        <f t="shared" si="283"/>
      </c>
      <c r="EN51" s="1">
        <f ca="1" t="shared" si="176"/>
      </c>
      <c r="EO51" s="1">
        <f t="shared" si="284"/>
      </c>
      <c r="EP51" s="1">
        <f t="shared" si="285"/>
      </c>
      <c r="EQ51" s="1">
        <f ca="1" t="shared" si="177"/>
      </c>
      <c r="ER51" s="1">
        <f t="shared" si="286"/>
      </c>
      <c r="ES51" s="1">
        <f t="shared" si="287"/>
      </c>
      <c r="ET51" s="1">
        <f ca="1" t="shared" si="178"/>
      </c>
      <c r="EU51" s="1">
        <f t="shared" si="288"/>
      </c>
      <c r="EV51" s="1">
        <f t="shared" si="289"/>
      </c>
      <c r="EW51" s="1">
        <f ca="1" t="shared" si="179"/>
      </c>
      <c r="EX51" s="1">
        <f t="shared" si="290"/>
      </c>
      <c r="EY51" s="1">
        <f t="shared" si="291"/>
      </c>
      <c r="EZ51" s="1">
        <f ca="1" t="shared" si="180"/>
      </c>
      <c r="FA51" s="1">
        <f t="shared" si="292"/>
      </c>
      <c r="FB51" s="1">
        <f t="shared" si="293"/>
      </c>
      <c r="FC51" s="1">
        <f ca="1" t="shared" si="181"/>
      </c>
      <c r="FD51" s="1">
        <f t="shared" si="294"/>
      </c>
      <c r="FE51" s="1">
        <f t="shared" si="295"/>
      </c>
      <c r="FF51" s="1">
        <f ca="1" t="shared" si="182"/>
      </c>
      <c r="FG51" s="1">
        <f t="shared" si="296"/>
      </c>
      <c r="FH51" s="1">
        <f t="shared" si="297"/>
      </c>
      <c r="FI51" s="1">
        <f ca="1" t="shared" si="183"/>
      </c>
      <c r="FJ51" s="1">
        <f t="shared" si="298"/>
      </c>
      <c r="FK51" s="1">
        <f t="shared" si="299"/>
      </c>
      <c r="FL51" s="1">
        <f ca="1" t="shared" si="184"/>
      </c>
      <c r="FM51" s="1">
        <f t="shared" si="300"/>
      </c>
      <c r="FN51" s="1">
        <f t="shared" si="301"/>
      </c>
      <c r="FO51" s="1">
        <f ca="1" t="shared" si="185"/>
      </c>
      <c r="FP51" s="1">
        <f t="shared" si="302"/>
      </c>
      <c r="FQ51" s="1">
        <f t="shared" si="303"/>
      </c>
      <c r="FR51" s="1">
        <f ca="1" t="shared" si="186"/>
      </c>
      <c r="FS51" s="1">
        <f t="shared" si="304"/>
      </c>
      <c r="FT51" s="1">
        <f t="shared" si="305"/>
      </c>
      <c r="FU51" s="1">
        <f ca="1" t="shared" si="187"/>
      </c>
      <c r="FV51" s="1">
        <f t="shared" si="306"/>
      </c>
      <c r="FW51" s="1">
        <f t="shared" si="307"/>
      </c>
      <c r="FX51" s="1">
        <f ca="1" t="shared" si="188"/>
      </c>
      <c r="FY51" s="1">
        <f t="shared" si="308"/>
      </c>
      <c r="FZ51" s="1">
        <f t="shared" si="309"/>
      </c>
      <c r="GA51" s="1">
        <f ca="1" t="shared" si="189"/>
      </c>
      <c r="GB51" s="1">
        <f t="shared" si="310"/>
      </c>
      <c r="GC51" s="1">
        <f t="shared" si="311"/>
      </c>
      <c r="GD51" s="1">
        <f ca="1" t="shared" si="190"/>
      </c>
      <c r="GE51" s="1">
        <f t="shared" si="312"/>
      </c>
      <c r="GF51" s="1">
        <f t="shared" si="313"/>
      </c>
      <c r="GG51" s="1">
        <f ca="1" t="shared" si="191"/>
      </c>
      <c r="GH51" s="1">
        <f t="shared" si="314"/>
      </c>
      <c r="GI51" s="1">
        <f t="shared" si="315"/>
      </c>
      <c r="GJ51" s="1">
        <f ca="1" t="shared" si="192"/>
      </c>
      <c r="GK51" s="1">
        <f t="shared" si="316"/>
      </c>
      <c r="GL51" s="1">
        <f t="shared" si="317"/>
      </c>
      <c r="GM51" s="1">
        <f ca="1" t="shared" si="193"/>
      </c>
      <c r="GN51" s="1">
        <f t="shared" si="318"/>
      </c>
      <c r="GO51" s="1">
        <f t="shared" si="319"/>
      </c>
      <c r="GP51" s="1">
        <f ca="1" t="shared" si="194"/>
      </c>
      <c r="GQ51" s="1">
        <f t="shared" si="320"/>
      </c>
      <c r="GR51" s="1">
        <f t="shared" si="321"/>
      </c>
      <c r="GS51" s="1">
        <f ca="1" t="shared" si="195"/>
      </c>
      <c r="GT51" s="1">
        <f t="shared" si="322"/>
      </c>
      <c r="GU51" s="1">
        <f t="shared" si="323"/>
      </c>
      <c r="GV51" s="1">
        <f ca="1" t="shared" si="196"/>
      </c>
      <c r="GW51" s="1">
        <f t="shared" si="324"/>
      </c>
      <c r="GX51" s="1">
        <f t="shared" si="325"/>
      </c>
      <c r="GY51" s="1">
        <f ca="1" t="shared" si="197"/>
      </c>
      <c r="GZ51" s="1">
        <f t="shared" si="326"/>
      </c>
      <c r="HA51" s="1">
        <f t="shared" si="327"/>
      </c>
    </row>
    <row r="52" spans="3:209" ht="12.75">
      <c r="C52" t="s">
        <v>2</v>
      </c>
      <c r="F52" s="13" t="s">
        <v>288</v>
      </c>
      <c r="G52" s="9">
        <f ca="1" t="shared" si="130"/>
        <v>0</v>
      </c>
      <c r="H52">
        <f t="shared" si="131"/>
        <v>0</v>
      </c>
      <c r="I52">
        <f t="shared" si="132"/>
      </c>
      <c r="J52" s="175"/>
      <c r="K52" s="175" t="s">
        <v>302</v>
      </c>
      <c r="L52" s="175"/>
      <c r="M52" s="176" t="s">
        <v>76</v>
      </c>
      <c r="N52">
        <v>152</v>
      </c>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row>
    <row r="53" spans="3:14" ht="12.75">
      <c r="C53" t="s">
        <v>2</v>
      </c>
      <c r="F53" s="13" t="s">
        <v>67</v>
      </c>
      <c r="G53" s="9">
        <f ca="1" t="shared" si="130"/>
        <v>0</v>
      </c>
      <c r="H53">
        <f t="shared" si="131"/>
        <v>0</v>
      </c>
      <c r="I53">
        <f t="shared" si="132"/>
      </c>
      <c r="J53" s="175"/>
      <c r="K53" s="175" t="s">
        <v>302</v>
      </c>
      <c r="L53" s="175"/>
      <c r="M53" s="176" t="s">
        <v>76</v>
      </c>
      <c r="N53">
        <v>155</v>
      </c>
    </row>
    <row r="54" spans="3:14" ht="12.75">
      <c r="C54" t="s">
        <v>2</v>
      </c>
      <c r="F54" s="13" t="s">
        <v>289</v>
      </c>
      <c r="G54" s="9">
        <f ca="1" t="shared" si="130"/>
        <v>0</v>
      </c>
      <c r="H54">
        <f t="shared" si="131"/>
        <v>0</v>
      </c>
      <c r="I54">
        <f t="shared" si="132"/>
      </c>
      <c r="J54" s="175"/>
      <c r="K54" s="175" t="s">
        <v>302</v>
      </c>
      <c r="L54" s="175"/>
      <c r="M54" s="176" t="s">
        <v>76</v>
      </c>
      <c r="N54">
        <v>158</v>
      </c>
    </row>
    <row r="55" spans="3:14" ht="12.75">
      <c r="C55" t="s">
        <v>2</v>
      </c>
      <c r="F55" s="13" t="s">
        <v>290</v>
      </c>
      <c r="G55" s="9">
        <f ca="1" t="shared" si="130"/>
        <v>0</v>
      </c>
      <c r="H55">
        <f t="shared" si="131"/>
        <v>0</v>
      </c>
      <c r="I55">
        <f t="shared" si="132"/>
      </c>
      <c r="J55" s="175"/>
      <c r="K55" s="175" t="s">
        <v>295</v>
      </c>
      <c r="L55" s="175"/>
      <c r="M55" s="176" t="s">
        <v>76</v>
      </c>
      <c r="N55">
        <v>161</v>
      </c>
    </row>
    <row r="56" spans="3:14" ht="12.75">
      <c r="C56" t="s">
        <v>2</v>
      </c>
      <c r="F56" s="13" t="s">
        <v>291</v>
      </c>
      <c r="G56" s="9">
        <f ca="1" t="shared" si="130"/>
        <v>0</v>
      </c>
      <c r="H56">
        <f t="shared" si="131"/>
        <v>0</v>
      </c>
      <c r="I56">
        <f t="shared" si="132"/>
      </c>
      <c r="J56" s="175"/>
      <c r="K56" s="175" t="s">
        <v>295</v>
      </c>
      <c r="L56" s="175"/>
      <c r="M56" s="176" t="s">
        <v>76</v>
      </c>
      <c r="N56">
        <v>164</v>
      </c>
    </row>
    <row r="57" spans="5:14" ht="12.75">
      <c r="E57" s="3"/>
      <c r="F57" s="13" t="s">
        <v>317</v>
      </c>
      <c r="G57" s="9">
        <f ca="1" t="shared" si="130"/>
        <v>0</v>
      </c>
      <c r="H57">
        <f t="shared" si="131"/>
        <v>0</v>
      </c>
      <c r="I57">
        <f t="shared" si="132"/>
      </c>
      <c r="J57" s="175"/>
      <c r="K57" s="175" t="s">
        <v>295</v>
      </c>
      <c r="L57" s="175"/>
      <c r="M57" s="176" t="s">
        <v>76</v>
      </c>
      <c r="N57">
        <v>167</v>
      </c>
    </row>
    <row r="58" spans="5:14" ht="12.75">
      <c r="E58" s="3"/>
      <c r="F58" s="13"/>
      <c r="G58" s="9">
        <f ca="1" t="shared" si="130"/>
        <v>0</v>
      </c>
      <c r="H58">
        <f t="shared" si="131"/>
        <v>0</v>
      </c>
      <c r="I58">
        <f t="shared" si="132"/>
      </c>
      <c r="J58" s="175"/>
      <c r="K58" s="175" t="s">
        <v>295</v>
      </c>
      <c r="L58" s="175"/>
      <c r="M58" s="176" t="s">
        <v>76</v>
      </c>
      <c r="N58">
        <v>170</v>
      </c>
    </row>
    <row r="59" spans="5:14" ht="12.75">
      <c r="E59" s="3"/>
      <c r="F59" s="13"/>
      <c r="G59" s="9">
        <f ca="1" t="shared" si="130"/>
        <v>0</v>
      </c>
      <c r="H59">
        <f t="shared" si="131"/>
        <v>0</v>
      </c>
      <c r="I59">
        <f t="shared" si="132"/>
      </c>
      <c r="J59" s="175"/>
      <c r="K59" s="175" t="s">
        <v>295</v>
      </c>
      <c r="L59" s="175"/>
      <c r="M59" s="176" t="s">
        <v>76</v>
      </c>
      <c r="N59">
        <v>173</v>
      </c>
    </row>
    <row r="60" spans="5:14" ht="12.75">
      <c r="E60" s="3"/>
      <c r="F60" s="13"/>
      <c r="G60" s="9">
        <f ca="1" t="shared" si="130"/>
        <v>0</v>
      </c>
      <c r="H60">
        <f t="shared" si="131"/>
        <v>0</v>
      </c>
      <c r="I60">
        <f t="shared" si="132"/>
      </c>
      <c r="J60" s="175"/>
      <c r="K60" s="175" t="s">
        <v>295</v>
      </c>
      <c r="L60" s="175"/>
      <c r="M60" s="176" t="s">
        <v>76</v>
      </c>
      <c r="N60">
        <v>176</v>
      </c>
    </row>
    <row r="61" spans="5:14" ht="12.75">
      <c r="E61" s="3"/>
      <c r="F61" s="13"/>
      <c r="G61" s="9">
        <f ca="1" t="shared" si="130"/>
        <v>0</v>
      </c>
      <c r="H61">
        <f t="shared" si="131"/>
        <v>0</v>
      </c>
      <c r="I61">
        <f t="shared" si="132"/>
      </c>
      <c r="J61" s="175"/>
      <c r="K61" s="175" t="s">
        <v>311</v>
      </c>
      <c r="L61" s="175"/>
      <c r="M61" s="176" t="s">
        <v>76</v>
      </c>
      <c r="N61">
        <v>179</v>
      </c>
    </row>
    <row r="62" spans="5:14" ht="12.75">
      <c r="E62" s="3"/>
      <c r="F62" s="13"/>
      <c r="G62" s="9">
        <f ca="1" t="shared" si="130"/>
        <v>0</v>
      </c>
      <c r="H62">
        <f t="shared" si="131"/>
        <v>0</v>
      </c>
      <c r="I62">
        <f t="shared" si="132"/>
      </c>
      <c r="J62" s="175"/>
      <c r="K62" s="175" t="s">
        <v>306</v>
      </c>
      <c r="L62" s="175"/>
      <c r="M62" s="176" t="s">
        <v>76</v>
      </c>
      <c r="N62">
        <v>182</v>
      </c>
    </row>
    <row r="63" spans="5:14" ht="12.75">
      <c r="E63" s="3"/>
      <c r="F63" s="13"/>
      <c r="G63" s="9">
        <f ca="1" t="shared" si="130"/>
        <v>0</v>
      </c>
      <c r="H63">
        <f t="shared" si="131"/>
        <v>0</v>
      </c>
      <c r="I63">
        <f t="shared" si="132"/>
      </c>
      <c r="J63" s="175"/>
      <c r="K63" s="175" t="s">
        <v>312</v>
      </c>
      <c r="L63" s="175"/>
      <c r="M63" s="176" t="s">
        <v>76</v>
      </c>
      <c r="N63">
        <v>185</v>
      </c>
    </row>
    <row r="64" spans="5:14" ht="12.75">
      <c r="E64" s="3"/>
      <c r="F64" s="13"/>
      <c r="G64" s="9">
        <f ca="1" t="shared" si="130"/>
        <v>0</v>
      </c>
      <c r="H64">
        <f t="shared" si="131"/>
        <v>0</v>
      </c>
      <c r="I64">
        <f t="shared" si="132"/>
      </c>
      <c r="J64" s="175"/>
      <c r="K64" s="175" t="s">
        <v>312</v>
      </c>
      <c r="L64" s="175"/>
      <c r="M64" s="176" t="s">
        <v>76</v>
      </c>
      <c r="N64">
        <v>188</v>
      </c>
    </row>
    <row r="65" spans="4:14" ht="12.75">
      <c r="D65" s="15"/>
      <c r="E65" s="16"/>
      <c r="F65" s="53"/>
      <c r="G65" s="17">
        <f ca="1" t="shared" si="130"/>
        <v>0</v>
      </c>
      <c r="H65">
        <f t="shared" si="131"/>
        <v>0</v>
      </c>
      <c r="I65">
        <f t="shared" si="132"/>
      </c>
      <c r="J65" s="175"/>
      <c r="K65" s="175" t="s">
        <v>312</v>
      </c>
      <c r="L65" s="175"/>
      <c r="M65" s="176" t="s">
        <v>76</v>
      </c>
      <c r="N65">
        <v>191</v>
      </c>
    </row>
    <row r="66" spans="4:14" ht="12.75">
      <c r="D66" s="15"/>
      <c r="E66" s="16"/>
      <c r="F66" s="53"/>
      <c r="G66" s="17">
        <f ca="1" t="shared" si="130"/>
        <v>0</v>
      </c>
      <c r="H66">
        <f t="shared" si="131"/>
        <v>0</v>
      </c>
      <c r="I66">
        <f t="shared" si="132"/>
      </c>
      <c r="J66" s="175"/>
      <c r="K66" s="175" t="s">
        <v>312</v>
      </c>
      <c r="L66" s="175"/>
      <c r="M66" s="176" t="s">
        <v>76</v>
      </c>
      <c r="N66">
        <v>194</v>
      </c>
    </row>
    <row r="67" spans="1:14" ht="12.75">
      <c r="A67" t="s">
        <v>7</v>
      </c>
      <c r="D67" s="15"/>
      <c r="E67" s="16"/>
      <c r="F67" s="17"/>
      <c r="G67" s="17"/>
      <c r="H67" s="15"/>
      <c r="I67">
        <f t="shared" si="132"/>
      </c>
      <c r="J67" s="175"/>
      <c r="K67" s="175" t="s">
        <v>313</v>
      </c>
      <c r="L67" s="175"/>
      <c r="M67" s="176" t="s">
        <v>76</v>
      </c>
      <c r="N67">
        <v>197</v>
      </c>
    </row>
    <row r="68" spans="1:14" ht="12.75">
      <c r="A68">
        <f aca="true" t="shared" si="328" ref="A68:A99">IF($E$3=-1,"",IF(VLOOKUP(N2,$N$2:$HA$86,$E$3,FALSE)=0,"",VLOOKUP(N2,$N$2:$HA$86,$E$3,FALSE)))</f>
      </c>
      <c r="B68">
        <f aca="true" t="shared" si="329" ref="B68:B99">IF($E$3=-1,"",IF(VLOOKUP(N2,$N$2:$HA$86,$E$3+1,FALSE)=0,"",VLOOKUP(N2,$N$2:$HA$86,$E$3+1,FALSE)))</f>
      </c>
      <c r="C68">
        <f aca="true" t="shared" si="330" ref="C68:C99">IF($E$3=-1,"",IF(VLOOKUP(N2,$N$2:$HA$86,$E$3+2,FALSE)=0,"",VLOOKUP(N2,$N$2:$HA$86,$E$3+2,FALSE)))</f>
      </c>
      <c r="D68" s="20">
        <f>IF(A68="","",IF((((ROUNDUP((IF(B68*0.025&lt;3,B68+2,ROUNDUP(B68*1.025,0)))/5,0)*5)-B68)/B68)&gt;0.8,5*(ROUNDUP((B68+1)/5,0)),ROUNDUP((IF(B68*0.025&lt;3,B68+2,ROUNDUP(B68*1.025,0)))/5,0)*5))</f>
      </c>
      <c r="E68" s="16">
        <f>IF(A68="","",D68-B68)</f>
      </c>
      <c r="F68" s="21">
        <f>IF(A68="","",E68/B68)</f>
      </c>
      <c r="G68" s="17"/>
      <c r="H68" s="15"/>
      <c r="I68">
        <f aca="true" t="shared" si="331" ref="I68:I164">IF(J68="","",I67+1)</f>
      </c>
      <c r="J68" s="175"/>
      <c r="K68" s="175" t="s">
        <v>313</v>
      </c>
      <c r="L68" s="175"/>
      <c r="M68" s="176" t="s">
        <v>76</v>
      </c>
      <c r="N68">
        <v>200</v>
      </c>
    </row>
    <row r="69" spans="1:14" ht="12.75">
      <c r="A69">
        <f t="shared" si="328"/>
      </c>
      <c r="B69">
        <f t="shared" si="329"/>
      </c>
      <c r="C69">
        <f t="shared" si="330"/>
      </c>
      <c r="D69" s="20">
        <f aca="true" t="shared" si="332" ref="D69:D122">IF(A69="","",IF((((ROUNDUP((IF(B69*0.025&lt;3,B69+2,ROUNDUP(B69*1.025,0)))/5,0)*5)-B69)/B69)&gt;0.8,5*(ROUNDUP((B69+1)/5,0)),ROUNDUP((IF(B69*0.025&lt;3,B69+2,ROUNDUP(B69*1.025,0)))/5,0)*5))</f>
      </c>
      <c r="E69" s="16">
        <f aca="true" t="shared" si="333" ref="E69:E117">IF(A69="","",D69-B69)</f>
      </c>
      <c r="F69" s="21">
        <f aca="true" t="shared" si="334" ref="F69:F117">IF(A69="","",E69/B69)</f>
      </c>
      <c r="G69" s="17"/>
      <c r="H69" s="15"/>
      <c r="I69">
        <f t="shared" si="331"/>
      </c>
      <c r="J69" s="175"/>
      <c r="K69" s="175" t="s">
        <v>313</v>
      </c>
      <c r="L69" s="175"/>
      <c r="M69" s="176" t="s">
        <v>76</v>
      </c>
      <c r="N69">
        <v>203</v>
      </c>
    </row>
    <row r="70" spans="1:14" ht="12.75">
      <c r="A70">
        <f t="shared" si="328"/>
      </c>
      <c r="B70">
        <f t="shared" si="329"/>
      </c>
      <c r="C70">
        <f t="shared" si="330"/>
      </c>
      <c r="D70" s="20">
        <f t="shared" si="332"/>
      </c>
      <c r="E70" s="16">
        <f t="shared" si="333"/>
      </c>
      <c r="F70" s="21">
        <f t="shared" si="334"/>
      </c>
      <c r="G70" s="17"/>
      <c r="H70" s="15"/>
      <c r="I70">
        <f t="shared" si="331"/>
      </c>
      <c r="J70" s="175"/>
      <c r="K70" s="175" t="s">
        <v>313</v>
      </c>
      <c r="L70" s="175"/>
      <c r="M70" s="176" t="s">
        <v>76</v>
      </c>
      <c r="N70">
        <v>206</v>
      </c>
    </row>
    <row r="71" spans="1:14" ht="12.75">
      <c r="A71">
        <f t="shared" si="328"/>
      </c>
      <c r="B71">
        <f t="shared" si="329"/>
      </c>
      <c r="C71">
        <f t="shared" si="330"/>
      </c>
      <c r="D71" s="20">
        <f t="shared" si="332"/>
      </c>
      <c r="E71" s="16">
        <f t="shared" si="333"/>
      </c>
      <c r="F71" s="21">
        <f t="shared" si="334"/>
      </c>
      <c r="G71" s="17"/>
      <c r="H71" s="15"/>
      <c r="I71">
        <f t="shared" si="331"/>
      </c>
      <c r="J71" s="175"/>
      <c r="K71" s="175" t="s">
        <v>293</v>
      </c>
      <c r="L71" s="175"/>
      <c r="M71" s="176" t="s">
        <v>76</v>
      </c>
      <c r="N71">
        <v>209</v>
      </c>
    </row>
    <row r="72" spans="1:14" ht="12.75">
      <c r="A72">
        <f t="shared" si="328"/>
      </c>
      <c r="B72">
        <f t="shared" si="329"/>
      </c>
      <c r="C72">
        <f t="shared" si="330"/>
      </c>
      <c r="D72" s="20">
        <f t="shared" si="332"/>
      </c>
      <c r="E72" s="16">
        <f t="shared" si="333"/>
      </c>
      <c r="F72" s="21">
        <f t="shared" si="334"/>
      </c>
      <c r="G72" s="17"/>
      <c r="H72" s="15"/>
      <c r="I72">
        <f t="shared" si="331"/>
      </c>
      <c r="J72" s="175"/>
      <c r="K72" s="175" t="s">
        <v>293</v>
      </c>
      <c r="L72" s="175"/>
      <c r="M72" s="176" t="s">
        <v>76</v>
      </c>
      <c r="N72">
        <v>212</v>
      </c>
    </row>
    <row r="73" spans="1:14" ht="12.75">
      <c r="A73">
        <f t="shared" si="328"/>
      </c>
      <c r="B73">
        <f t="shared" si="329"/>
      </c>
      <c r="C73">
        <f t="shared" si="330"/>
      </c>
      <c r="D73" s="20">
        <f t="shared" si="332"/>
      </c>
      <c r="E73" s="16">
        <f t="shared" si="333"/>
      </c>
      <c r="F73" s="21">
        <f t="shared" si="334"/>
      </c>
      <c r="G73" s="17"/>
      <c r="H73" s="15"/>
      <c r="I73">
        <f t="shared" si="331"/>
      </c>
      <c r="J73" s="175"/>
      <c r="K73" s="175" t="s">
        <v>293</v>
      </c>
      <c r="L73" s="175"/>
      <c r="M73" s="176" t="s">
        <v>76</v>
      </c>
      <c r="N73">
        <v>215</v>
      </c>
    </row>
    <row r="74" spans="1:14" ht="12.75">
      <c r="A74">
        <f t="shared" si="328"/>
      </c>
      <c r="B74">
        <f t="shared" si="329"/>
      </c>
      <c r="C74">
        <f t="shared" si="330"/>
      </c>
      <c r="D74" s="20">
        <f t="shared" si="332"/>
      </c>
      <c r="E74" s="16">
        <f t="shared" si="333"/>
      </c>
      <c r="F74" s="21">
        <f t="shared" si="334"/>
      </c>
      <c r="G74" s="17"/>
      <c r="H74" s="15"/>
      <c r="I74">
        <f t="shared" si="331"/>
      </c>
      <c r="J74" s="175"/>
      <c r="K74" s="175" t="s">
        <v>293</v>
      </c>
      <c r="L74" s="175"/>
      <c r="M74" s="176" t="s">
        <v>76</v>
      </c>
      <c r="N74">
        <v>218</v>
      </c>
    </row>
    <row r="75" spans="1:14" ht="12.75">
      <c r="A75">
        <f t="shared" si="328"/>
      </c>
      <c r="B75">
        <f t="shared" si="329"/>
      </c>
      <c r="C75">
        <f t="shared" si="330"/>
      </c>
      <c r="D75" s="20">
        <f t="shared" si="332"/>
      </c>
      <c r="E75" s="16">
        <f t="shared" si="333"/>
      </c>
      <c r="F75" s="21">
        <f t="shared" si="334"/>
      </c>
      <c r="G75" s="17"/>
      <c r="H75" s="15"/>
      <c r="I75">
        <f t="shared" si="331"/>
      </c>
      <c r="J75" s="175"/>
      <c r="K75" s="175" t="s">
        <v>314</v>
      </c>
      <c r="L75" s="175"/>
      <c r="M75" s="176" t="s">
        <v>76</v>
      </c>
      <c r="N75">
        <v>221</v>
      </c>
    </row>
    <row r="76" spans="1:13" ht="12.75">
      <c r="A76">
        <f t="shared" si="328"/>
      </c>
      <c r="B76">
        <f t="shared" si="329"/>
      </c>
      <c r="C76">
        <f t="shared" si="330"/>
      </c>
      <c r="D76" s="20">
        <f t="shared" si="332"/>
      </c>
      <c r="E76" s="16">
        <f t="shared" si="333"/>
      </c>
      <c r="F76" s="21">
        <f t="shared" si="334"/>
      </c>
      <c r="G76" s="17"/>
      <c r="H76" s="15"/>
      <c r="I76">
        <f t="shared" si="331"/>
      </c>
      <c r="J76" s="175"/>
      <c r="K76" s="175"/>
      <c r="L76" s="175"/>
      <c r="M76" s="176"/>
    </row>
    <row r="77" spans="1:13" ht="12.75">
      <c r="A77">
        <f t="shared" si="328"/>
      </c>
      <c r="B77">
        <f t="shared" si="329"/>
      </c>
      <c r="C77">
        <f t="shared" si="330"/>
      </c>
      <c r="D77" s="20">
        <f t="shared" si="332"/>
      </c>
      <c r="E77" s="16">
        <f t="shared" si="333"/>
      </c>
      <c r="F77" s="21">
        <f t="shared" si="334"/>
      </c>
      <c r="G77" s="17"/>
      <c r="H77" s="15"/>
      <c r="I77">
        <f t="shared" si="331"/>
      </c>
      <c r="J77" s="175"/>
      <c r="K77" s="175"/>
      <c r="L77" s="175"/>
      <c r="M77" s="176"/>
    </row>
    <row r="78" spans="1:13" ht="12.75">
      <c r="A78">
        <f t="shared" si="328"/>
      </c>
      <c r="B78">
        <f t="shared" si="329"/>
      </c>
      <c r="C78">
        <f t="shared" si="330"/>
      </c>
      <c r="D78" s="20">
        <f t="shared" si="332"/>
      </c>
      <c r="E78" s="16">
        <f t="shared" si="333"/>
      </c>
      <c r="F78" s="21">
        <f t="shared" si="334"/>
      </c>
      <c r="G78" s="17"/>
      <c r="H78" s="15"/>
      <c r="I78">
        <f t="shared" si="331"/>
      </c>
      <c r="J78" s="175"/>
      <c r="K78" s="175"/>
      <c r="L78" s="175"/>
      <c r="M78" s="176"/>
    </row>
    <row r="79" spans="1:13" ht="12.75">
      <c r="A79">
        <f t="shared" si="328"/>
      </c>
      <c r="B79">
        <f t="shared" si="329"/>
      </c>
      <c r="C79">
        <f t="shared" si="330"/>
      </c>
      <c r="D79" s="20">
        <f t="shared" si="332"/>
      </c>
      <c r="E79" s="16">
        <f t="shared" si="333"/>
      </c>
      <c r="F79" s="21">
        <f t="shared" si="334"/>
      </c>
      <c r="G79" s="17"/>
      <c r="H79" s="15"/>
      <c r="I79">
        <f t="shared" si="331"/>
      </c>
      <c r="J79" s="175"/>
      <c r="K79" s="175"/>
      <c r="L79" s="175"/>
      <c r="M79" s="176"/>
    </row>
    <row r="80" spans="1:13" ht="12.75">
      <c r="A80">
        <f t="shared" si="328"/>
      </c>
      <c r="B80">
        <f t="shared" si="329"/>
      </c>
      <c r="C80">
        <f t="shared" si="330"/>
      </c>
      <c r="D80" s="20">
        <f t="shared" si="332"/>
      </c>
      <c r="E80" s="16">
        <f t="shared" si="333"/>
      </c>
      <c r="F80" s="21">
        <f t="shared" si="334"/>
      </c>
      <c r="G80" s="17"/>
      <c r="H80" s="15"/>
      <c r="I80">
        <f t="shared" si="331"/>
      </c>
      <c r="J80" s="175"/>
      <c r="K80" s="175"/>
      <c r="L80" s="175"/>
      <c r="M80" s="176"/>
    </row>
    <row r="81" spans="1:13" ht="12.75">
      <c r="A81">
        <f t="shared" si="328"/>
      </c>
      <c r="B81">
        <f t="shared" si="329"/>
      </c>
      <c r="C81">
        <f t="shared" si="330"/>
      </c>
      <c r="D81" s="20">
        <f t="shared" si="332"/>
      </c>
      <c r="E81" s="16">
        <f t="shared" si="333"/>
      </c>
      <c r="F81" s="21">
        <f t="shared" si="334"/>
      </c>
      <c r="G81" s="17"/>
      <c r="H81" s="15"/>
      <c r="I81">
        <f t="shared" si="331"/>
      </c>
      <c r="J81" s="175"/>
      <c r="K81" s="175"/>
      <c r="L81" s="175"/>
      <c r="M81" s="176"/>
    </row>
    <row r="82" spans="1:13" ht="12.75">
      <c r="A82">
        <f t="shared" si="328"/>
      </c>
      <c r="B82">
        <f t="shared" si="329"/>
      </c>
      <c r="C82">
        <f t="shared" si="330"/>
      </c>
      <c r="D82" s="20">
        <f t="shared" si="332"/>
      </c>
      <c r="E82" s="16">
        <f t="shared" si="333"/>
      </c>
      <c r="F82" s="21">
        <f t="shared" si="334"/>
      </c>
      <c r="G82" s="17"/>
      <c r="H82" s="15"/>
      <c r="I82">
        <f t="shared" si="331"/>
      </c>
      <c r="J82" s="175"/>
      <c r="K82" s="175"/>
      <c r="L82" s="175"/>
      <c r="M82" s="176"/>
    </row>
    <row r="83" spans="1:13" ht="12.75">
      <c r="A83">
        <f t="shared" si="328"/>
      </c>
      <c r="B83">
        <f t="shared" si="329"/>
      </c>
      <c r="C83">
        <f t="shared" si="330"/>
      </c>
      <c r="D83" s="20">
        <f t="shared" si="332"/>
      </c>
      <c r="E83" s="16">
        <f t="shared" si="333"/>
      </c>
      <c r="F83" s="21">
        <f t="shared" si="334"/>
      </c>
      <c r="G83" s="17"/>
      <c r="H83" s="15"/>
      <c r="I83">
        <f t="shared" si="331"/>
      </c>
      <c r="J83" s="175"/>
      <c r="K83" s="175"/>
      <c r="L83" s="175"/>
      <c r="M83" s="176"/>
    </row>
    <row r="84" spans="1:13" ht="12.75">
      <c r="A84">
        <f t="shared" si="328"/>
      </c>
      <c r="B84">
        <f t="shared" si="329"/>
      </c>
      <c r="C84">
        <f t="shared" si="330"/>
      </c>
      <c r="D84" s="20">
        <f t="shared" si="332"/>
      </c>
      <c r="E84" s="16">
        <f t="shared" si="333"/>
      </c>
      <c r="F84" s="21">
        <f t="shared" si="334"/>
      </c>
      <c r="G84" s="17"/>
      <c r="H84" s="15"/>
      <c r="I84">
        <f t="shared" si="331"/>
      </c>
      <c r="J84" s="177"/>
      <c r="K84" s="175"/>
      <c r="L84" s="177"/>
      <c r="M84" s="176"/>
    </row>
    <row r="85" spans="1:13" ht="12.75">
      <c r="A85">
        <f t="shared" si="328"/>
      </c>
      <c r="B85">
        <f t="shared" si="329"/>
      </c>
      <c r="C85">
        <f t="shared" si="330"/>
      </c>
      <c r="D85" s="20">
        <f t="shared" si="332"/>
      </c>
      <c r="E85" s="16">
        <f t="shared" si="333"/>
      </c>
      <c r="F85" s="21">
        <f t="shared" si="334"/>
      </c>
      <c r="G85" s="17"/>
      <c r="H85" s="15"/>
      <c r="I85">
        <f t="shared" si="331"/>
      </c>
      <c r="J85" s="177"/>
      <c r="K85" s="175"/>
      <c r="L85" s="177"/>
      <c r="M85" s="176"/>
    </row>
    <row r="86" spans="1:13" ht="12.75">
      <c r="A86">
        <f t="shared" si="328"/>
      </c>
      <c r="B86">
        <f t="shared" si="329"/>
      </c>
      <c r="C86">
        <f t="shared" si="330"/>
      </c>
      <c r="D86" s="20">
        <f t="shared" si="332"/>
      </c>
      <c r="E86" s="16">
        <f t="shared" si="333"/>
      </c>
      <c r="F86" s="21">
        <f t="shared" si="334"/>
      </c>
      <c r="G86" s="17"/>
      <c r="H86" s="15"/>
      <c r="I86">
        <f t="shared" si="331"/>
      </c>
      <c r="J86" s="177"/>
      <c r="K86" s="175"/>
      <c r="L86" s="177"/>
      <c r="M86" s="176"/>
    </row>
    <row r="87" spans="1:13" ht="12.75">
      <c r="A87">
        <f t="shared" si="328"/>
      </c>
      <c r="B87">
        <f t="shared" si="329"/>
      </c>
      <c r="C87">
        <f t="shared" si="330"/>
      </c>
      <c r="D87" s="20">
        <f t="shared" si="332"/>
      </c>
      <c r="E87" s="16">
        <f t="shared" si="333"/>
      </c>
      <c r="F87" s="21">
        <f t="shared" si="334"/>
      </c>
      <c r="G87" s="17"/>
      <c r="H87" s="15"/>
      <c r="I87">
        <f t="shared" si="331"/>
      </c>
      <c r="J87" s="177"/>
      <c r="K87" s="175"/>
      <c r="L87" s="177"/>
      <c r="M87" s="176"/>
    </row>
    <row r="88" spans="1:13" ht="12.75">
      <c r="A88">
        <f t="shared" si="328"/>
      </c>
      <c r="B88">
        <f t="shared" si="329"/>
      </c>
      <c r="C88">
        <f t="shared" si="330"/>
      </c>
      <c r="D88" s="20">
        <f t="shared" si="332"/>
      </c>
      <c r="E88" s="16">
        <f t="shared" si="333"/>
      </c>
      <c r="F88" s="21">
        <f t="shared" si="334"/>
      </c>
      <c r="G88" s="17"/>
      <c r="H88" s="15"/>
      <c r="I88">
        <f t="shared" si="331"/>
      </c>
      <c r="J88" s="175"/>
      <c r="K88" s="175"/>
      <c r="L88" s="175"/>
      <c r="M88" s="176"/>
    </row>
    <row r="89" spans="1:13" ht="12.75">
      <c r="A89">
        <f t="shared" si="328"/>
      </c>
      <c r="B89">
        <f t="shared" si="329"/>
      </c>
      <c r="C89">
        <f t="shared" si="330"/>
      </c>
      <c r="D89" s="20">
        <f t="shared" si="332"/>
      </c>
      <c r="E89" s="16">
        <f t="shared" si="333"/>
      </c>
      <c r="F89" s="21">
        <f t="shared" si="334"/>
      </c>
      <c r="G89" s="17"/>
      <c r="H89" s="15"/>
      <c r="I89">
        <f t="shared" si="331"/>
      </c>
      <c r="J89" s="175"/>
      <c r="K89" s="175"/>
      <c r="L89" s="175"/>
      <c r="M89" s="176"/>
    </row>
    <row r="90" spans="1:13" ht="12.75">
      <c r="A90">
        <f t="shared" si="328"/>
      </c>
      <c r="B90">
        <f t="shared" si="329"/>
      </c>
      <c r="C90">
        <f t="shared" si="330"/>
      </c>
      <c r="D90" s="20">
        <f t="shared" si="332"/>
      </c>
      <c r="E90" s="16">
        <f t="shared" si="333"/>
      </c>
      <c r="F90" s="21">
        <f t="shared" si="334"/>
      </c>
      <c r="G90" s="17"/>
      <c r="H90" s="15"/>
      <c r="I90">
        <f t="shared" si="331"/>
      </c>
      <c r="J90" s="175"/>
      <c r="K90" s="175"/>
      <c r="L90" s="175"/>
      <c r="M90" s="176"/>
    </row>
    <row r="91" spans="1:13" ht="12.75">
      <c r="A91">
        <f t="shared" si="328"/>
      </c>
      <c r="B91">
        <f t="shared" si="329"/>
      </c>
      <c r="C91">
        <f t="shared" si="330"/>
      </c>
      <c r="D91" s="20">
        <f t="shared" si="332"/>
      </c>
      <c r="E91" s="16">
        <f t="shared" si="333"/>
      </c>
      <c r="F91" s="21">
        <f t="shared" si="334"/>
      </c>
      <c r="G91" s="17"/>
      <c r="H91" s="15"/>
      <c r="I91">
        <f t="shared" si="331"/>
      </c>
      <c r="J91" s="175"/>
      <c r="K91" s="175"/>
      <c r="L91" s="175"/>
      <c r="M91" s="176"/>
    </row>
    <row r="92" spans="1:13" ht="12.75">
      <c r="A92">
        <f t="shared" si="328"/>
      </c>
      <c r="B92">
        <f t="shared" si="329"/>
      </c>
      <c r="C92">
        <f t="shared" si="330"/>
      </c>
      <c r="D92" s="20">
        <f t="shared" si="332"/>
      </c>
      <c r="E92" s="16">
        <f t="shared" si="333"/>
      </c>
      <c r="F92" s="21">
        <f t="shared" si="334"/>
      </c>
      <c r="G92" s="17"/>
      <c r="H92" s="15"/>
      <c r="I92">
        <f t="shared" si="331"/>
      </c>
      <c r="J92" s="175"/>
      <c r="K92" s="175"/>
      <c r="L92" s="175"/>
      <c r="M92" s="176"/>
    </row>
    <row r="93" spans="1:13" ht="12.75">
      <c r="A93">
        <f t="shared" si="328"/>
      </c>
      <c r="B93">
        <f t="shared" si="329"/>
      </c>
      <c r="C93">
        <f t="shared" si="330"/>
      </c>
      <c r="D93" s="20">
        <f t="shared" si="332"/>
      </c>
      <c r="E93" s="16">
        <f t="shared" si="333"/>
      </c>
      <c r="F93" s="21">
        <f t="shared" si="334"/>
      </c>
      <c r="G93" s="17"/>
      <c r="H93" s="15"/>
      <c r="I93">
        <f t="shared" si="331"/>
      </c>
      <c r="J93" s="175"/>
      <c r="K93" s="175"/>
      <c r="L93" s="175"/>
      <c r="M93" s="176"/>
    </row>
    <row r="94" spans="1:13" ht="12.75">
      <c r="A94">
        <f t="shared" si="328"/>
      </c>
      <c r="B94">
        <f t="shared" si="329"/>
      </c>
      <c r="C94">
        <f t="shared" si="330"/>
      </c>
      <c r="D94" s="20">
        <f t="shared" si="332"/>
      </c>
      <c r="E94" s="16">
        <f t="shared" si="333"/>
      </c>
      <c r="F94" s="21">
        <f t="shared" si="334"/>
      </c>
      <c r="G94" s="17"/>
      <c r="H94" s="15"/>
      <c r="I94">
        <f t="shared" si="331"/>
      </c>
      <c r="J94" s="175"/>
      <c r="K94" s="175"/>
      <c r="L94" s="175"/>
      <c r="M94" s="176"/>
    </row>
    <row r="95" spans="1:13" ht="12.75">
      <c r="A95">
        <f t="shared" si="328"/>
      </c>
      <c r="B95">
        <f t="shared" si="329"/>
      </c>
      <c r="C95">
        <f t="shared" si="330"/>
      </c>
      <c r="D95" s="20">
        <f t="shared" si="332"/>
      </c>
      <c r="E95" s="16">
        <f t="shared" si="333"/>
      </c>
      <c r="F95" s="21">
        <f t="shared" si="334"/>
      </c>
      <c r="G95" s="17"/>
      <c r="H95" s="15"/>
      <c r="I95">
        <f t="shared" si="331"/>
      </c>
      <c r="J95" s="175"/>
      <c r="K95" s="175"/>
      <c r="L95" s="175"/>
      <c r="M95" s="176"/>
    </row>
    <row r="96" spans="1:13" ht="12.75">
      <c r="A96">
        <f t="shared" si="328"/>
      </c>
      <c r="B96">
        <f t="shared" si="329"/>
      </c>
      <c r="C96">
        <f t="shared" si="330"/>
      </c>
      <c r="D96" s="20">
        <f t="shared" si="332"/>
      </c>
      <c r="E96" s="16">
        <f t="shared" si="333"/>
      </c>
      <c r="F96" s="21">
        <f t="shared" si="334"/>
      </c>
      <c r="G96" s="17"/>
      <c r="H96" s="15"/>
      <c r="I96">
        <f t="shared" si="331"/>
      </c>
      <c r="J96" s="175"/>
      <c r="K96" s="175"/>
      <c r="L96" s="175"/>
      <c r="M96" s="176"/>
    </row>
    <row r="97" spans="1:13" ht="12.75">
      <c r="A97">
        <f t="shared" si="328"/>
      </c>
      <c r="B97">
        <f t="shared" si="329"/>
      </c>
      <c r="C97">
        <f t="shared" si="330"/>
      </c>
      <c r="D97" s="20">
        <f t="shared" si="332"/>
      </c>
      <c r="E97" s="16">
        <f t="shared" si="333"/>
      </c>
      <c r="F97" s="21">
        <f t="shared" si="334"/>
      </c>
      <c r="G97" s="17"/>
      <c r="H97" s="15"/>
      <c r="I97">
        <f t="shared" si="331"/>
      </c>
      <c r="J97" s="175"/>
      <c r="K97" s="175"/>
      <c r="L97" s="175"/>
      <c r="M97" s="176"/>
    </row>
    <row r="98" spans="1:13" ht="12.75">
      <c r="A98">
        <f t="shared" si="328"/>
      </c>
      <c r="B98">
        <f t="shared" si="329"/>
      </c>
      <c r="C98">
        <f t="shared" si="330"/>
      </c>
      <c r="D98" s="20">
        <f t="shared" si="332"/>
      </c>
      <c r="E98" s="16">
        <f t="shared" si="333"/>
      </c>
      <c r="F98" s="21">
        <f t="shared" si="334"/>
      </c>
      <c r="G98" s="17"/>
      <c r="H98" s="15"/>
      <c r="I98">
        <f t="shared" si="331"/>
      </c>
      <c r="J98" s="175"/>
      <c r="K98" s="175"/>
      <c r="L98" s="175"/>
      <c r="M98" s="176"/>
    </row>
    <row r="99" spans="1:13" ht="12.75">
      <c r="A99">
        <f t="shared" si="328"/>
      </c>
      <c r="B99">
        <f t="shared" si="329"/>
      </c>
      <c r="C99">
        <f t="shared" si="330"/>
      </c>
      <c r="D99" s="20">
        <f t="shared" si="332"/>
      </c>
      <c r="E99" s="16">
        <f t="shared" si="333"/>
      </c>
      <c r="F99" s="21">
        <f t="shared" si="334"/>
      </c>
      <c r="G99" s="17"/>
      <c r="H99" s="15"/>
      <c r="I99">
        <f t="shared" si="331"/>
      </c>
      <c r="J99" s="175"/>
      <c r="K99" s="175"/>
      <c r="L99" s="175"/>
      <c r="M99" s="176"/>
    </row>
    <row r="100" spans="1:13" ht="12.75">
      <c r="A100">
        <f aca="true" t="shared" si="335" ref="A100:A117">IF($E$3=-1,"",IF(VLOOKUP(N34,$N$2:$HA$86,$E$3,FALSE)=0,"",VLOOKUP(N34,$N$2:$HA$86,$E$3,FALSE)))</f>
      </c>
      <c r="B100">
        <f aca="true" t="shared" si="336" ref="B100:B117">IF($E$3=-1,"",IF(VLOOKUP(N34,$N$2:$HA$86,$E$3+1,FALSE)=0,"",VLOOKUP(N34,$N$2:$HA$86,$E$3+1,FALSE)))</f>
      </c>
      <c r="C100">
        <f aca="true" t="shared" si="337" ref="C100:C117">IF($E$3=-1,"",IF(VLOOKUP(N34,$N$2:$HA$86,$E$3+2,FALSE)=0,"",VLOOKUP(N34,$N$2:$HA$86,$E$3+2,FALSE)))</f>
      </c>
      <c r="D100" s="20">
        <f t="shared" si="332"/>
      </c>
      <c r="E100" s="16">
        <f t="shared" si="333"/>
      </c>
      <c r="F100" s="21">
        <f t="shared" si="334"/>
      </c>
      <c r="G100" s="17"/>
      <c r="H100" s="15"/>
      <c r="I100">
        <f t="shared" si="331"/>
      </c>
      <c r="J100" s="175"/>
      <c r="K100" s="175"/>
      <c r="L100" s="175"/>
      <c r="M100" s="176"/>
    </row>
    <row r="101" spans="1:13" ht="12.75">
      <c r="A101">
        <f t="shared" si="335"/>
      </c>
      <c r="B101">
        <f t="shared" si="336"/>
      </c>
      <c r="C101">
        <f t="shared" si="337"/>
      </c>
      <c r="D101" s="20">
        <f t="shared" si="332"/>
      </c>
      <c r="E101" s="16">
        <f t="shared" si="333"/>
      </c>
      <c r="F101" s="21">
        <f t="shared" si="334"/>
      </c>
      <c r="G101" s="15"/>
      <c r="H101" s="15"/>
      <c r="I101">
        <f t="shared" si="331"/>
      </c>
      <c r="J101" s="175"/>
      <c r="K101" s="175"/>
      <c r="L101" s="175"/>
      <c r="M101" s="176"/>
    </row>
    <row r="102" spans="1:13" ht="12.75">
      <c r="A102">
        <f t="shared" si="335"/>
      </c>
      <c r="B102">
        <f t="shared" si="336"/>
      </c>
      <c r="C102">
        <f t="shared" si="337"/>
      </c>
      <c r="D102" s="20">
        <f t="shared" si="332"/>
      </c>
      <c r="E102" s="16">
        <f t="shared" si="333"/>
      </c>
      <c r="F102" s="21">
        <f t="shared" si="334"/>
      </c>
      <c r="G102" s="15"/>
      <c r="H102" s="15"/>
      <c r="I102">
        <f t="shared" si="331"/>
      </c>
      <c r="J102" s="175"/>
      <c r="K102" s="175"/>
      <c r="L102" s="175"/>
      <c r="M102" s="176"/>
    </row>
    <row r="103" spans="1:13" ht="12.75">
      <c r="A103">
        <f t="shared" si="335"/>
      </c>
      <c r="B103">
        <f t="shared" si="336"/>
      </c>
      <c r="C103">
        <f t="shared" si="337"/>
      </c>
      <c r="D103" s="20">
        <f t="shared" si="332"/>
      </c>
      <c r="E103" s="16">
        <f t="shared" si="333"/>
      </c>
      <c r="F103" s="21">
        <f t="shared" si="334"/>
      </c>
      <c r="G103" s="15"/>
      <c r="H103" s="15"/>
      <c r="I103">
        <f t="shared" si="331"/>
      </c>
      <c r="J103" s="175"/>
      <c r="K103" s="175"/>
      <c r="L103" s="175"/>
      <c r="M103" s="176"/>
    </row>
    <row r="104" spans="1:13" ht="12.75">
      <c r="A104">
        <f t="shared" si="335"/>
      </c>
      <c r="B104">
        <f t="shared" si="336"/>
      </c>
      <c r="C104">
        <f t="shared" si="337"/>
      </c>
      <c r="D104" s="20">
        <f t="shared" si="332"/>
      </c>
      <c r="E104" s="16">
        <f t="shared" si="333"/>
      </c>
      <c r="F104" s="21">
        <f t="shared" si="334"/>
      </c>
      <c r="G104" s="18"/>
      <c r="H104" s="18"/>
      <c r="I104">
        <f t="shared" si="331"/>
      </c>
      <c r="J104" s="175"/>
      <c r="K104" s="175"/>
      <c r="L104" s="175"/>
      <c r="M104" s="176"/>
    </row>
    <row r="105" spans="1:13" ht="12.75">
      <c r="A105">
        <f t="shared" si="335"/>
      </c>
      <c r="B105">
        <f t="shared" si="336"/>
      </c>
      <c r="C105">
        <f t="shared" si="337"/>
      </c>
      <c r="D105" s="20">
        <f t="shared" si="332"/>
      </c>
      <c r="E105" s="16">
        <f t="shared" si="333"/>
      </c>
      <c r="F105" s="21">
        <f t="shared" si="334"/>
      </c>
      <c r="G105" s="19"/>
      <c r="H105" s="19"/>
      <c r="I105">
        <f t="shared" si="331"/>
      </c>
      <c r="J105" s="175"/>
      <c r="K105" s="175"/>
      <c r="L105" s="175"/>
      <c r="M105" s="176"/>
    </row>
    <row r="106" spans="1:13" ht="12.75">
      <c r="A106">
        <f t="shared" si="335"/>
      </c>
      <c r="B106">
        <f t="shared" si="336"/>
      </c>
      <c r="C106">
        <f t="shared" si="337"/>
      </c>
      <c r="D106" s="20">
        <f t="shared" si="332"/>
      </c>
      <c r="E106" s="16">
        <f t="shared" si="333"/>
      </c>
      <c r="F106" s="21">
        <f t="shared" si="334"/>
      </c>
      <c r="G106" s="14"/>
      <c r="H106" s="14"/>
      <c r="I106">
        <f t="shared" si="331"/>
      </c>
      <c r="J106" s="175"/>
      <c r="K106" s="175"/>
      <c r="L106" s="175"/>
      <c r="M106" s="176"/>
    </row>
    <row r="107" spans="1:13" ht="12.75">
      <c r="A107">
        <f t="shared" si="335"/>
      </c>
      <c r="B107">
        <f t="shared" si="336"/>
      </c>
      <c r="C107">
        <f t="shared" si="337"/>
      </c>
      <c r="D107" s="20">
        <f t="shared" si="332"/>
      </c>
      <c r="E107" s="16">
        <f t="shared" si="333"/>
      </c>
      <c r="F107" s="21">
        <f t="shared" si="334"/>
      </c>
      <c r="G107" s="14"/>
      <c r="H107" s="14"/>
      <c r="I107">
        <f t="shared" si="331"/>
      </c>
      <c r="J107" s="175"/>
      <c r="K107" s="175"/>
      <c r="L107" s="175"/>
      <c r="M107" s="176"/>
    </row>
    <row r="108" spans="1:13" ht="12.75">
      <c r="A108">
        <f t="shared" si="335"/>
      </c>
      <c r="B108">
        <f t="shared" si="336"/>
      </c>
      <c r="C108">
        <f t="shared" si="337"/>
      </c>
      <c r="D108" s="20">
        <f t="shared" si="332"/>
      </c>
      <c r="E108" s="16">
        <f t="shared" si="333"/>
      </c>
      <c r="F108" s="21">
        <f t="shared" si="334"/>
      </c>
      <c r="G108" s="14"/>
      <c r="H108" s="14"/>
      <c r="I108">
        <f t="shared" si="331"/>
      </c>
      <c r="J108" s="175"/>
      <c r="K108" s="175"/>
      <c r="L108" s="175"/>
      <c r="M108" s="176"/>
    </row>
    <row r="109" spans="1:13" ht="12.75">
      <c r="A109">
        <f t="shared" si="335"/>
      </c>
      <c r="B109">
        <f t="shared" si="336"/>
      </c>
      <c r="C109">
        <f t="shared" si="337"/>
      </c>
      <c r="D109" s="20">
        <f t="shared" si="332"/>
      </c>
      <c r="E109" s="16">
        <f t="shared" si="333"/>
      </c>
      <c r="F109" s="21">
        <f t="shared" si="334"/>
      </c>
      <c r="G109" s="14"/>
      <c r="H109" s="14"/>
      <c r="I109">
        <f t="shared" si="331"/>
      </c>
      <c r="J109" s="175"/>
      <c r="K109" s="175"/>
      <c r="L109" s="175"/>
      <c r="M109" s="176"/>
    </row>
    <row r="110" spans="1:13" ht="12.75">
      <c r="A110">
        <f t="shared" si="335"/>
      </c>
      <c r="B110">
        <f t="shared" si="336"/>
      </c>
      <c r="C110">
        <f t="shared" si="337"/>
      </c>
      <c r="D110" s="20">
        <f t="shared" si="332"/>
      </c>
      <c r="E110" s="16">
        <f t="shared" si="333"/>
      </c>
      <c r="F110" s="21">
        <f t="shared" si="334"/>
      </c>
      <c r="G110" s="14"/>
      <c r="H110" s="14"/>
      <c r="I110">
        <f t="shared" si="331"/>
      </c>
      <c r="J110" s="175"/>
      <c r="K110" s="175"/>
      <c r="L110" s="175"/>
      <c r="M110" s="176"/>
    </row>
    <row r="111" spans="1:13" ht="12.75">
      <c r="A111">
        <f t="shared" si="335"/>
      </c>
      <c r="B111">
        <f t="shared" si="336"/>
      </c>
      <c r="C111">
        <f t="shared" si="337"/>
      </c>
      <c r="D111" s="20">
        <f t="shared" si="332"/>
      </c>
      <c r="E111" s="16">
        <f t="shared" si="333"/>
      </c>
      <c r="F111" s="21">
        <f t="shared" si="334"/>
      </c>
      <c r="G111" s="14"/>
      <c r="H111" s="14"/>
      <c r="I111">
        <f t="shared" si="331"/>
      </c>
      <c r="J111" s="175"/>
      <c r="K111" s="175"/>
      <c r="L111" s="175"/>
      <c r="M111" s="176"/>
    </row>
    <row r="112" spans="1:13" ht="12.75">
      <c r="A112">
        <f t="shared" si="335"/>
      </c>
      <c r="B112">
        <f t="shared" si="336"/>
      </c>
      <c r="C112">
        <f t="shared" si="337"/>
      </c>
      <c r="D112" s="20">
        <f t="shared" si="332"/>
      </c>
      <c r="E112" s="16">
        <f t="shared" si="333"/>
      </c>
      <c r="F112" s="21">
        <f t="shared" si="334"/>
      </c>
      <c r="G112" s="14"/>
      <c r="H112" s="14"/>
      <c r="I112">
        <f t="shared" si="331"/>
      </c>
      <c r="J112" s="175"/>
      <c r="K112" s="175"/>
      <c r="L112" s="175"/>
      <c r="M112" s="176"/>
    </row>
    <row r="113" spans="1:13" ht="12.75">
      <c r="A113">
        <f t="shared" si="335"/>
      </c>
      <c r="B113">
        <f t="shared" si="336"/>
      </c>
      <c r="C113">
        <f t="shared" si="337"/>
      </c>
      <c r="D113" s="20">
        <f t="shared" si="332"/>
      </c>
      <c r="E113" s="16">
        <f t="shared" si="333"/>
      </c>
      <c r="F113" s="21">
        <f t="shared" si="334"/>
      </c>
      <c r="G113" s="14"/>
      <c r="H113" s="14"/>
      <c r="I113">
        <f t="shared" si="331"/>
      </c>
      <c r="J113" s="175"/>
      <c r="K113" s="175"/>
      <c r="L113" s="175"/>
      <c r="M113" s="176"/>
    </row>
    <row r="114" spans="1:13" ht="12.75">
      <c r="A114">
        <f t="shared" si="335"/>
      </c>
      <c r="B114">
        <f t="shared" si="336"/>
      </c>
      <c r="C114">
        <f t="shared" si="337"/>
      </c>
      <c r="D114" s="20">
        <f t="shared" si="332"/>
      </c>
      <c r="E114" s="16">
        <f t="shared" si="333"/>
      </c>
      <c r="F114" s="21">
        <f t="shared" si="334"/>
      </c>
      <c r="G114" s="14"/>
      <c r="H114" s="14"/>
      <c r="I114">
        <f t="shared" si="331"/>
      </c>
      <c r="J114" s="175"/>
      <c r="K114" s="175"/>
      <c r="L114" s="175"/>
      <c r="M114" s="176"/>
    </row>
    <row r="115" spans="1:13" ht="12.75">
      <c r="A115">
        <f t="shared" si="335"/>
      </c>
      <c r="B115">
        <f t="shared" si="336"/>
      </c>
      <c r="C115">
        <f t="shared" si="337"/>
      </c>
      <c r="D115" s="20">
        <f t="shared" si="332"/>
      </c>
      <c r="E115" s="16">
        <f t="shared" si="333"/>
      </c>
      <c r="F115" s="21">
        <f t="shared" si="334"/>
      </c>
      <c r="G115" s="14"/>
      <c r="H115" s="14"/>
      <c r="I115">
        <f t="shared" si="331"/>
      </c>
      <c r="J115" s="175"/>
      <c r="K115" s="178"/>
      <c r="L115" s="175"/>
      <c r="M115" s="176"/>
    </row>
    <row r="116" spans="1:13" ht="12.75">
      <c r="A116">
        <f t="shared" si="335"/>
      </c>
      <c r="B116">
        <f t="shared" si="336"/>
      </c>
      <c r="C116">
        <f t="shared" si="337"/>
      </c>
      <c r="D116" s="20">
        <f t="shared" si="332"/>
      </c>
      <c r="E116" s="16">
        <f t="shared" si="333"/>
      </c>
      <c r="F116" s="21">
        <f t="shared" si="334"/>
      </c>
      <c r="G116" s="14"/>
      <c r="H116" s="14"/>
      <c r="I116">
        <f t="shared" si="331"/>
      </c>
      <c r="J116" s="175"/>
      <c r="K116" s="178"/>
      <c r="L116" s="175"/>
      <c r="M116" s="176"/>
    </row>
    <row r="117" spans="1:13" ht="12.75">
      <c r="A117">
        <f t="shared" si="335"/>
      </c>
      <c r="B117">
        <f t="shared" si="336"/>
      </c>
      <c r="C117">
        <f t="shared" si="337"/>
      </c>
      <c r="D117" s="20">
        <f t="shared" si="332"/>
      </c>
      <c r="E117" s="16">
        <f t="shared" si="333"/>
      </c>
      <c r="F117" s="21">
        <f t="shared" si="334"/>
      </c>
      <c r="G117" s="14"/>
      <c r="H117" s="14"/>
      <c r="I117">
        <f t="shared" si="331"/>
      </c>
      <c r="J117" s="175"/>
      <c r="K117" s="178"/>
      <c r="L117" s="175"/>
      <c r="M117" s="176"/>
    </row>
    <row r="118" spans="2:13" ht="12.75">
      <c r="B118" s="10"/>
      <c r="C118" s="10"/>
      <c r="D118" s="20">
        <f t="shared" si="332"/>
      </c>
      <c r="E118" s="10"/>
      <c r="F118" s="10"/>
      <c r="G118" s="10"/>
      <c r="H118" s="10"/>
      <c r="I118">
        <f t="shared" si="331"/>
      </c>
      <c r="J118" s="175"/>
      <c r="K118" s="178"/>
      <c r="L118" s="175"/>
      <c r="M118" s="176"/>
    </row>
    <row r="119" spans="2:13" ht="12.75">
      <c r="B119" s="10"/>
      <c r="C119" s="10"/>
      <c r="D119" s="20">
        <f t="shared" si="332"/>
      </c>
      <c r="E119" s="10"/>
      <c r="F119" s="10"/>
      <c r="G119" s="10"/>
      <c r="H119" s="10"/>
      <c r="I119">
        <f t="shared" si="331"/>
      </c>
      <c r="J119" s="177"/>
      <c r="K119" s="175"/>
      <c r="L119" s="177"/>
      <c r="M119" s="176"/>
    </row>
    <row r="120" spans="2:13" ht="12.75">
      <c r="B120" s="10"/>
      <c r="C120" s="10"/>
      <c r="D120" s="20">
        <f t="shared" si="332"/>
      </c>
      <c r="E120" s="10"/>
      <c r="F120" s="10"/>
      <c r="G120" s="10"/>
      <c r="H120" s="10"/>
      <c r="I120">
        <f t="shared" si="331"/>
      </c>
      <c r="J120" s="177"/>
      <c r="K120" s="175"/>
      <c r="L120" s="177"/>
      <c r="M120" s="176"/>
    </row>
    <row r="121" spans="4:13" ht="12.75">
      <c r="D121" s="20">
        <f t="shared" si="332"/>
      </c>
      <c r="I121">
        <f t="shared" si="331"/>
      </c>
      <c r="J121" s="177"/>
      <c r="K121" s="175"/>
      <c r="L121" s="177"/>
      <c r="M121" s="176"/>
    </row>
    <row r="122" spans="4:13" ht="12.75">
      <c r="D122" s="20">
        <f t="shared" si="332"/>
      </c>
      <c r="I122">
        <f t="shared" si="331"/>
      </c>
      <c r="J122" s="177"/>
      <c r="K122" s="175"/>
      <c r="L122" s="177"/>
      <c r="M122" s="176"/>
    </row>
    <row r="123" spans="9:13" ht="12.75">
      <c r="I123">
        <f t="shared" si="331"/>
      </c>
      <c r="J123" s="175"/>
      <c r="K123" s="175"/>
      <c r="L123" s="175"/>
      <c r="M123" s="176"/>
    </row>
    <row r="124" spans="9:13" ht="12.75">
      <c r="I124">
        <f t="shared" si="331"/>
      </c>
      <c r="J124" s="175"/>
      <c r="K124" s="175"/>
      <c r="L124" s="175"/>
      <c r="M124" s="176"/>
    </row>
    <row r="125" spans="1:13" ht="15">
      <c r="A125" t="s">
        <v>9</v>
      </c>
      <c r="B125" s="120" t="s">
        <v>212</v>
      </c>
      <c r="C125" s="120" t="s">
        <v>0</v>
      </c>
      <c r="D125" s="120" t="s">
        <v>1</v>
      </c>
      <c r="E125" s="39"/>
      <c r="F125" s="39"/>
      <c r="G125" s="39"/>
      <c r="H125" s="36"/>
      <c r="I125">
        <f t="shared" si="331"/>
      </c>
      <c r="J125" s="175"/>
      <c r="K125" s="175"/>
      <c r="L125" s="175"/>
      <c r="M125" s="176"/>
    </row>
    <row r="126" spans="1:13" ht="15">
      <c r="A126">
        <v>2</v>
      </c>
      <c r="B126" s="38" t="s">
        <v>17</v>
      </c>
      <c r="C126" s="38" t="s">
        <v>114</v>
      </c>
      <c r="D126" s="38" t="s">
        <v>115</v>
      </c>
      <c r="E126" s="38"/>
      <c r="F126" s="38"/>
      <c r="G126" s="38"/>
      <c r="H126" s="37"/>
      <c r="I126">
        <f t="shared" si="331"/>
      </c>
      <c r="J126" s="175"/>
      <c r="K126" s="175"/>
      <c r="L126" s="175"/>
      <c r="M126" s="176"/>
    </row>
    <row r="127" spans="1:13" ht="15">
      <c r="A127">
        <v>3</v>
      </c>
      <c r="B127" s="38" t="s">
        <v>18</v>
      </c>
      <c r="C127" s="38" t="s">
        <v>116</v>
      </c>
      <c r="D127" s="38" t="s">
        <v>117</v>
      </c>
      <c r="E127" s="38"/>
      <c r="F127" s="38"/>
      <c r="G127" s="38"/>
      <c r="H127" s="37"/>
      <c r="I127">
        <f t="shared" si="331"/>
      </c>
      <c r="J127" s="175"/>
      <c r="K127" s="175"/>
      <c r="L127" s="175"/>
      <c r="M127" s="176"/>
    </row>
    <row r="128" spans="1:13" ht="15">
      <c r="A128">
        <v>4</v>
      </c>
      <c r="B128" s="38" t="s">
        <v>19</v>
      </c>
      <c r="C128" s="38" t="s">
        <v>118</v>
      </c>
      <c r="D128" s="38" t="s">
        <v>119</v>
      </c>
      <c r="E128" s="38"/>
      <c r="F128" s="38"/>
      <c r="G128" s="38"/>
      <c r="H128" s="37"/>
      <c r="I128">
        <f t="shared" si="331"/>
      </c>
      <c r="J128" s="175"/>
      <c r="K128" s="175"/>
      <c r="L128" s="175"/>
      <c r="M128" s="176"/>
    </row>
    <row r="129" spans="1:13" ht="15">
      <c r="A129">
        <v>5</v>
      </c>
      <c r="B129" s="38" t="s">
        <v>20</v>
      </c>
      <c r="C129" s="38" t="s">
        <v>120</v>
      </c>
      <c r="D129" s="38" t="s">
        <v>121</v>
      </c>
      <c r="E129" s="38"/>
      <c r="F129" s="38"/>
      <c r="G129" s="38"/>
      <c r="H129" s="37"/>
      <c r="I129">
        <f t="shared" si="331"/>
      </c>
      <c r="J129" s="175"/>
      <c r="K129" s="175"/>
      <c r="L129" s="175"/>
      <c r="M129" s="176"/>
    </row>
    <row r="130" spans="1:13" ht="15">
      <c r="A130">
        <v>6</v>
      </c>
      <c r="B130" s="38" t="s">
        <v>21</v>
      </c>
      <c r="C130" s="38" t="s">
        <v>10</v>
      </c>
      <c r="D130" s="38" t="s">
        <v>14</v>
      </c>
      <c r="E130" s="38"/>
      <c r="F130" s="38"/>
      <c r="G130" s="38"/>
      <c r="H130" s="37"/>
      <c r="I130">
        <f t="shared" si="331"/>
      </c>
      <c r="J130" s="175"/>
      <c r="K130" s="175"/>
      <c r="L130" s="175"/>
      <c r="M130" s="176"/>
    </row>
    <row r="131" spans="1:13" ht="15">
      <c r="A131">
        <v>7</v>
      </c>
      <c r="B131" s="38" t="s">
        <v>22</v>
      </c>
      <c r="C131" s="38" t="s">
        <v>122</v>
      </c>
      <c r="D131" s="38" t="s">
        <v>123</v>
      </c>
      <c r="E131" s="38"/>
      <c r="F131" s="38"/>
      <c r="G131" s="38"/>
      <c r="H131" s="37"/>
      <c r="I131">
        <f t="shared" si="331"/>
      </c>
      <c r="J131" s="175"/>
      <c r="K131" s="175"/>
      <c r="L131" s="175"/>
      <c r="M131" s="176"/>
    </row>
    <row r="132" spans="1:13" ht="15">
      <c r="A132">
        <v>8</v>
      </c>
      <c r="B132" s="38" t="s">
        <v>23</v>
      </c>
      <c r="C132" s="38" t="s">
        <v>124</v>
      </c>
      <c r="D132" s="38" t="s">
        <v>125</v>
      </c>
      <c r="E132" s="38"/>
      <c r="F132" s="38"/>
      <c r="G132" s="38"/>
      <c r="H132" s="37"/>
      <c r="I132">
        <f t="shared" si="331"/>
      </c>
      <c r="J132" s="175"/>
      <c r="K132" s="175"/>
      <c r="L132" s="175"/>
      <c r="M132" s="176"/>
    </row>
    <row r="133" spans="1:13" ht="15">
      <c r="A133">
        <v>9</v>
      </c>
      <c r="B133" s="38" t="s">
        <v>24</v>
      </c>
      <c r="C133" s="38" t="s">
        <v>15</v>
      </c>
      <c r="D133" s="38" t="s">
        <v>126</v>
      </c>
      <c r="E133" s="38"/>
      <c r="F133" s="38"/>
      <c r="G133" s="38"/>
      <c r="H133" s="37"/>
      <c r="I133">
        <f t="shared" si="331"/>
      </c>
      <c r="J133" s="175"/>
      <c r="K133" s="175"/>
      <c r="L133" s="175"/>
      <c r="M133" s="176"/>
    </row>
    <row r="134" spans="1:13" ht="15">
      <c r="A134">
        <v>10</v>
      </c>
      <c r="B134" s="38" t="s">
        <v>25</v>
      </c>
      <c r="C134" s="38" t="s">
        <v>127</v>
      </c>
      <c r="D134" s="38" t="s">
        <v>128</v>
      </c>
      <c r="E134" s="38"/>
      <c r="F134" s="38"/>
      <c r="G134" s="38"/>
      <c r="H134" s="37"/>
      <c r="I134">
        <f t="shared" si="331"/>
      </c>
      <c r="J134" s="175"/>
      <c r="K134" s="175"/>
      <c r="L134" s="175"/>
      <c r="M134" s="176"/>
    </row>
    <row r="135" spans="1:13" ht="15">
      <c r="A135">
        <v>11</v>
      </c>
      <c r="B135" s="38" t="s">
        <v>26</v>
      </c>
      <c r="C135" s="38" t="s">
        <v>129</v>
      </c>
      <c r="D135" s="38" t="s">
        <v>130</v>
      </c>
      <c r="E135" s="38"/>
      <c r="F135" s="38"/>
      <c r="G135" s="38"/>
      <c r="H135" s="37"/>
      <c r="I135">
        <f t="shared" si="331"/>
      </c>
      <c r="J135" s="175"/>
      <c r="K135" s="175"/>
      <c r="L135" s="175"/>
      <c r="M135" s="176"/>
    </row>
    <row r="136" spans="1:13" ht="15">
      <c r="A136">
        <v>12</v>
      </c>
      <c r="B136" s="38" t="s">
        <v>27</v>
      </c>
      <c r="C136" s="38" t="s">
        <v>131</v>
      </c>
      <c r="D136" s="38" t="s">
        <v>132</v>
      </c>
      <c r="E136" s="38"/>
      <c r="F136" s="38"/>
      <c r="G136" s="38"/>
      <c r="H136" s="37"/>
      <c r="I136">
        <f t="shared" si="331"/>
      </c>
      <c r="J136" s="175"/>
      <c r="K136" s="175"/>
      <c r="L136" s="175"/>
      <c r="M136" s="176"/>
    </row>
    <row r="137" spans="1:13" ht="15">
      <c r="A137">
        <v>13</v>
      </c>
      <c r="B137" s="38" t="s">
        <v>28</v>
      </c>
      <c r="C137" s="38" t="s">
        <v>133</v>
      </c>
      <c r="D137" s="38" t="s">
        <v>134</v>
      </c>
      <c r="E137" s="38"/>
      <c r="F137" s="38"/>
      <c r="G137" s="38"/>
      <c r="H137" s="37"/>
      <c r="I137">
        <f t="shared" si="331"/>
      </c>
      <c r="J137" s="175"/>
      <c r="K137" s="175"/>
      <c r="L137" s="175"/>
      <c r="M137" s="176"/>
    </row>
    <row r="138" spans="1:13" ht="15">
      <c r="A138">
        <v>14</v>
      </c>
      <c r="B138" s="38" t="s">
        <v>29</v>
      </c>
      <c r="C138" s="38" t="s">
        <v>135</v>
      </c>
      <c r="D138" s="38" t="s">
        <v>136</v>
      </c>
      <c r="E138" s="38"/>
      <c r="F138" s="38"/>
      <c r="G138" s="38"/>
      <c r="H138" s="37"/>
      <c r="I138">
        <f t="shared" si="331"/>
      </c>
      <c r="J138" s="175"/>
      <c r="K138" s="175"/>
      <c r="L138" s="175"/>
      <c r="M138" s="176"/>
    </row>
    <row r="139" spans="1:13" ht="15">
      <c r="A139">
        <v>15</v>
      </c>
      <c r="B139" s="38" t="s">
        <v>30</v>
      </c>
      <c r="C139" s="38" t="s">
        <v>11</v>
      </c>
      <c r="D139" s="38" t="s">
        <v>137</v>
      </c>
      <c r="E139" s="38"/>
      <c r="F139" s="38"/>
      <c r="G139" s="38"/>
      <c r="H139" s="37"/>
      <c r="I139">
        <f t="shared" si="331"/>
      </c>
      <c r="J139" s="175"/>
      <c r="K139" s="175"/>
      <c r="L139" s="175"/>
      <c r="M139" s="176"/>
    </row>
    <row r="140" spans="1:13" ht="15">
      <c r="A140">
        <v>16</v>
      </c>
      <c r="B140" s="38" t="s">
        <v>31</v>
      </c>
      <c r="C140" s="38" t="s">
        <v>138</v>
      </c>
      <c r="D140" s="38" t="s">
        <v>139</v>
      </c>
      <c r="E140" s="38"/>
      <c r="F140" s="38"/>
      <c r="G140" s="38"/>
      <c r="H140" s="37"/>
      <c r="I140">
        <f t="shared" si="331"/>
      </c>
      <c r="J140" s="175"/>
      <c r="K140" s="175"/>
      <c r="L140" s="175"/>
      <c r="M140" s="176"/>
    </row>
    <row r="141" spans="1:13" ht="15">
      <c r="A141">
        <v>17</v>
      </c>
      <c r="B141" s="38" t="s">
        <v>32</v>
      </c>
      <c r="C141" s="38" t="s">
        <v>140</v>
      </c>
      <c r="D141" s="38" t="s">
        <v>141</v>
      </c>
      <c r="E141" s="38"/>
      <c r="F141" s="38"/>
      <c r="G141" s="38"/>
      <c r="H141" s="37"/>
      <c r="I141">
        <f t="shared" si="331"/>
      </c>
      <c r="J141" s="175"/>
      <c r="K141" s="175"/>
      <c r="L141" s="175"/>
      <c r="M141" s="176"/>
    </row>
    <row r="142" spans="1:13" ht="15">
      <c r="A142">
        <v>18</v>
      </c>
      <c r="B142" s="38" t="s">
        <v>33</v>
      </c>
      <c r="C142" s="38" t="s">
        <v>142</v>
      </c>
      <c r="D142" s="38" t="s">
        <v>143</v>
      </c>
      <c r="E142" s="38"/>
      <c r="F142" s="38"/>
      <c r="G142" s="38"/>
      <c r="H142" s="37"/>
      <c r="I142">
        <f t="shared" si="331"/>
      </c>
      <c r="J142" s="175"/>
      <c r="K142" s="175"/>
      <c r="L142" s="175"/>
      <c r="M142" s="176"/>
    </row>
    <row r="143" spans="1:13" ht="15">
      <c r="A143">
        <v>19</v>
      </c>
      <c r="B143" s="38" t="s">
        <v>34</v>
      </c>
      <c r="C143" s="38" t="s">
        <v>144</v>
      </c>
      <c r="D143" s="38" t="s">
        <v>145</v>
      </c>
      <c r="E143" s="38"/>
      <c r="F143" s="38"/>
      <c r="G143" s="38"/>
      <c r="H143" s="37"/>
      <c r="I143">
        <f t="shared" si="331"/>
      </c>
      <c r="J143" s="175"/>
      <c r="K143" s="175"/>
      <c r="L143" s="175"/>
      <c r="M143" s="176"/>
    </row>
    <row r="144" spans="1:13" ht="15">
      <c r="A144">
        <v>20</v>
      </c>
      <c r="B144" s="38" t="s">
        <v>35</v>
      </c>
      <c r="C144" s="38" t="s">
        <v>146</v>
      </c>
      <c r="D144" s="38" t="s">
        <v>147</v>
      </c>
      <c r="E144" s="38"/>
      <c r="F144" s="38"/>
      <c r="G144" s="38"/>
      <c r="H144" s="37"/>
      <c r="I144">
        <f t="shared" si="331"/>
      </c>
      <c r="J144" s="175"/>
      <c r="K144" s="175"/>
      <c r="L144" s="175"/>
      <c r="M144" s="176"/>
    </row>
    <row r="145" spans="1:13" ht="15">
      <c r="A145">
        <v>21</v>
      </c>
      <c r="B145" s="38" t="s">
        <v>36</v>
      </c>
      <c r="C145" s="38" t="s">
        <v>148</v>
      </c>
      <c r="D145" s="38" t="s">
        <v>147</v>
      </c>
      <c r="E145" s="38"/>
      <c r="F145" s="38"/>
      <c r="G145" s="38"/>
      <c r="H145" s="37"/>
      <c r="I145">
        <f t="shared" si="331"/>
      </c>
      <c r="J145" s="179"/>
      <c r="K145" s="179"/>
      <c r="L145" s="179"/>
      <c r="M145" s="176"/>
    </row>
    <row r="146" spans="1:13" ht="15">
      <c r="A146">
        <v>22</v>
      </c>
      <c r="B146" s="38" t="s">
        <v>37</v>
      </c>
      <c r="C146" s="38" t="s">
        <v>149</v>
      </c>
      <c r="D146" s="38" t="s">
        <v>150</v>
      </c>
      <c r="E146" s="38"/>
      <c r="F146" s="38"/>
      <c r="G146" s="38"/>
      <c r="H146" s="37"/>
      <c r="I146">
        <f t="shared" si="331"/>
      </c>
      <c r="J146" s="179"/>
      <c r="K146" s="179"/>
      <c r="L146" s="179"/>
      <c r="M146" s="176"/>
    </row>
    <row r="147" spans="1:13" ht="15">
      <c r="A147">
        <v>23</v>
      </c>
      <c r="B147" s="38" t="s">
        <v>38</v>
      </c>
      <c r="C147" s="38" t="s">
        <v>151</v>
      </c>
      <c r="D147" s="38" t="s">
        <v>152</v>
      </c>
      <c r="E147" s="38"/>
      <c r="F147" s="38"/>
      <c r="G147" s="38"/>
      <c r="H147" s="37"/>
      <c r="I147">
        <f t="shared" si="331"/>
      </c>
      <c r="J147" s="179"/>
      <c r="K147" s="179"/>
      <c r="L147" s="179"/>
      <c r="M147" s="176"/>
    </row>
    <row r="148" spans="1:13" ht="15">
      <c r="A148">
        <v>24</v>
      </c>
      <c r="B148" s="38" t="s">
        <v>39</v>
      </c>
      <c r="C148" s="38" t="s">
        <v>153</v>
      </c>
      <c r="D148" s="38" t="s">
        <v>154</v>
      </c>
      <c r="E148" s="38"/>
      <c r="F148" s="38"/>
      <c r="G148" s="38"/>
      <c r="H148" s="37"/>
      <c r="I148">
        <f t="shared" si="331"/>
      </c>
      <c r="J148" s="175"/>
      <c r="K148" s="175"/>
      <c r="L148" s="175"/>
      <c r="M148" s="176"/>
    </row>
    <row r="149" spans="1:13" ht="15">
      <c r="A149">
        <v>25</v>
      </c>
      <c r="B149" s="38" t="s">
        <v>40</v>
      </c>
      <c r="C149" s="38" t="s">
        <v>155</v>
      </c>
      <c r="D149" s="38" t="s">
        <v>156</v>
      </c>
      <c r="E149" s="38"/>
      <c r="F149" s="38"/>
      <c r="G149" s="38"/>
      <c r="H149" s="37"/>
      <c r="I149">
        <f t="shared" si="331"/>
      </c>
      <c r="J149" s="175"/>
      <c r="K149" s="175"/>
      <c r="L149" s="175"/>
      <c r="M149" s="176"/>
    </row>
    <row r="150" spans="1:13" ht="15">
      <c r="A150">
        <v>26</v>
      </c>
      <c r="B150" s="38" t="s">
        <v>41</v>
      </c>
      <c r="C150" s="38" t="s">
        <v>157</v>
      </c>
      <c r="D150" s="38" t="s">
        <v>158</v>
      </c>
      <c r="E150" s="38"/>
      <c r="F150" s="38"/>
      <c r="G150" s="38"/>
      <c r="H150" s="37"/>
      <c r="I150">
        <f t="shared" si="331"/>
      </c>
      <c r="J150" s="175"/>
      <c r="K150" s="175"/>
      <c r="L150" s="175"/>
      <c r="M150" s="176"/>
    </row>
    <row r="151" spans="1:13" ht="15">
      <c r="A151">
        <v>27</v>
      </c>
      <c r="B151" s="38" t="s">
        <v>42</v>
      </c>
      <c r="C151" s="38" t="s">
        <v>159</v>
      </c>
      <c r="D151" s="38" t="s">
        <v>160</v>
      </c>
      <c r="E151" s="38"/>
      <c r="F151" s="38"/>
      <c r="G151" s="38"/>
      <c r="H151" s="37"/>
      <c r="I151">
        <f t="shared" si="331"/>
      </c>
      <c r="J151" s="175"/>
      <c r="K151" s="175"/>
      <c r="L151" s="175"/>
      <c r="M151" s="176"/>
    </row>
    <row r="152" spans="1:13" ht="15">
      <c r="A152">
        <v>28</v>
      </c>
      <c r="B152" s="38" t="s">
        <v>43</v>
      </c>
      <c r="C152" s="38" t="s">
        <v>161</v>
      </c>
      <c r="D152" s="38" t="s">
        <v>16</v>
      </c>
      <c r="E152" s="38"/>
      <c r="F152" s="38"/>
      <c r="G152" s="38"/>
      <c r="H152" s="37"/>
      <c r="I152">
        <f t="shared" si="331"/>
      </c>
      <c r="J152" s="177"/>
      <c r="K152" s="175"/>
      <c r="L152" s="177"/>
      <c r="M152" s="176"/>
    </row>
    <row r="153" spans="1:13" ht="15">
      <c r="A153">
        <v>29</v>
      </c>
      <c r="B153" s="38" t="s">
        <v>44</v>
      </c>
      <c r="C153" s="38" t="s">
        <v>162</v>
      </c>
      <c r="D153" s="38" t="s">
        <v>163</v>
      </c>
      <c r="E153" s="38"/>
      <c r="F153" s="38"/>
      <c r="G153" s="38"/>
      <c r="H153" s="37"/>
      <c r="I153">
        <f t="shared" si="331"/>
      </c>
      <c r="J153" s="177"/>
      <c r="K153" s="175"/>
      <c r="L153" s="177"/>
      <c r="M153" s="176"/>
    </row>
    <row r="154" spans="1:13" ht="15">
      <c r="A154">
        <v>30</v>
      </c>
      <c r="B154" s="38" t="s">
        <v>45</v>
      </c>
      <c r="C154" s="38" t="s">
        <v>164</v>
      </c>
      <c r="D154" s="38" t="s">
        <v>128</v>
      </c>
      <c r="E154" s="38"/>
      <c r="F154" s="38"/>
      <c r="G154" s="38"/>
      <c r="H154" s="37"/>
      <c r="I154">
        <f t="shared" si="331"/>
      </c>
      <c r="J154" s="177"/>
      <c r="K154" s="175"/>
      <c r="L154" s="177"/>
      <c r="M154" s="176"/>
    </row>
    <row r="155" spans="1:13" ht="15">
      <c r="A155">
        <v>31</v>
      </c>
      <c r="B155" s="38" t="s">
        <v>46</v>
      </c>
      <c r="C155" s="38" t="s">
        <v>165</v>
      </c>
      <c r="D155" s="38" t="s">
        <v>147</v>
      </c>
      <c r="E155" s="38"/>
      <c r="F155" s="38"/>
      <c r="G155" s="38"/>
      <c r="H155" s="37"/>
      <c r="I155">
        <f t="shared" si="331"/>
      </c>
      <c r="J155" s="177"/>
      <c r="K155" s="175"/>
      <c r="L155" s="177"/>
      <c r="M155" s="176"/>
    </row>
    <row r="156" spans="1:13" ht="15">
      <c r="A156">
        <v>32</v>
      </c>
      <c r="B156" s="38" t="s">
        <v>47</v>
      </c>
      <c r="C156" s="38" t="s">
        <v>166</v>
      </c>
      <c r="D156" s="38" t="s">
        <v>167</v>
      </c>
      <c r="E156" s="38"/>
      <c r="F156" s="38"/>
      <c r="G156" s="38"/>
      <c r="H156" s="37"/>
      <c r="I156">
        <f t="shared" si="331"/>
      </c>
      <c r="J156" s="175"/>
      <c r="K156" s="175"/>
      <c r="L156" s="175"/>
      <c r="M156" s="176"/>
    </row>
    <row r="157" spans="1:13" ht="15">
      <c r="A157">
        <v>33</v>
      </c>
      <c r="B157" s="38" t="s">
        <v>48</v>
      </c>
      <c r="C157" s="38" t="s">
        <v>168</v>
      </c>
      <c r="D157" s="38" t="s">
        <v>169</v>
      </c>
      <c r="E157" s="38"/>
      <c r="F157" s="38"/>
      <c r="G157" s="38"/>
      <c r="H157" s="37"/>
      <c r="I157">
        <f t="shared" si="331"/>
      </c>
      <c r="J157" s="175"/>
      <c r="K157" s="175"/>
      <c r="L157" s="175"/>
      <c r="M157" s="176"/>
    </row>
    <row r="158" spans="1:13" ht="15">
      <c r="A158">
        <v>34</v>
      </c>
      <c r="B158" s="38" t="s">
        <v>49</v>
      </c>
      <c r="C158" s="38" t="s">
        <v>170</v>
      </c>
      <c r="D158" s="38" t="s">
        <v>171</v>
      </c>
      <c r="E158" s="38"/>
      <c r="F158" s="38"/>
      <c r="G158" s="38"/>
      <c r="H158" s="37"/>
      <c r="I158">
        <f t="shared" si="331"/>
      </c>
      <c r="J158" s="175"/>
      <c r="K158" s="175"/>
      <c r="L158" s="175"/>
      <c r="M158" s="176"/>
    </row>
    <row r="159" spans="1:13" ht="15">
      <c r="A159">
        <v>35</v>
      </c>
      <c r="B159" s="38" t="s">
        <v>50</v>
      </c>
      <c r="C159" s="38" t="s">
        <v>172</v>
      </c>
      <c r="D159" s="38" t="s">
        <v>173</v>
      </c>
      <c r="E159" s="38"/>
      <c r="F159" s="38"/>
      <c r="G159" s="38"/>
      <c r="H159" s="37"/>
      <c r="I159">
        <f t="shared" si="331"/>
      </c>
      <c r="J159" s="175"/>
      <c r="K159" s="175"/>
      <c r="L159" s="175"/>
      <c r="M159" s="176"/>
    </row>
    <row r="160" spans="1:13" ht="15">
      <c r="A160">
        <v>36</v>
      </c>
      <c r="B160" s="38" t="s">
        <v>8</v>
      </c>
      <c r="C160" s="38" t="s">
        <v>174</v>
      </c>
      <c r="D160" s="38" t="s">
        <v>175</v>
      </c>
      <c r="E160" s="38"/>
      <c r="F160" s="38"/>
      <c r="G160" s="38"/>
      <c r="H160" s="37"/>
      <c r="I160">
        <f t="shared" si="331"/>
      </c>
      <c r="J160" s="175"/>
      <c r="K160" s="175"/>
      <c r="L160" s="175"/>
      <c r="M160" s="176"/>
    </row>
    <row r="161" spans="1:13" ht="15">
      <c r="A161">
        <v>37</v>
      </c>
      <c r="B161" s="38" t="s">
        <v>51</v>
      </c>
      <c r="C161" s="38" t="s">
        <v>176</v>
      </c>
      <c r="D161" s="38" t="s">
        <v>177</v>
      </c>
      <c r="E161" s="38"/>
      <c r="F161" s="38"/>
      <c r="G161" s="38"/>
      <c r="H161" s="37"/>
      <c r="I161">
        <f t="shared" si="331"/>
      </c>
      <c r="J161" s="175"/>
      <c r="K161" s="175"/>
      <c r="L161" s="175"/>
      <c r="M161" s="176"/>
    </row>
    <row r="162" spans="1:13" ht="15">
      <c r="A162">
        <v>38</v>
      </c>
      <c r="B162" s="38" t="s">
        <v>52</v>
      </c>
      <c r="C162" s="38" t="s">
        <v>178</v>
      </c>
      <c r="D162" s="38" t="s">
        <v>179</v>
      </c>
      <c r="E162" s="38"/>
      <c r="F162" s="38"/>
      <c r="G162" s="38"/>
      <c r="H162" s="37"/>
      <c r="I162">
        <f t="shared" si="331"/>
      </c>
      <c r="J162" s="175"/>
      <c r="K162" s="175"/>
      <c r="L162" s="175"/>
      <c r="M162" s="176"/>
    </row>
    <row r="163" spans="1:13" ht="15">
      <c r="A163">
        <v>39</v>
      </c>
      <c r="B163" s="38" t="s">
        <v>53</v>
      </c>
      <c r="C163" s="38" t="s">
        <v>180</v>
      </c>
      <c r="D163" s="38" t="s">
        <v>181</v>
      </c>
      <c r="E163" s="38"/>
      <c r="F163" s="38"/>
      <c r="G163" s="38"/>
      <c r="H163" s="37"/>
      <c r="I163">
        <f t="shared" si="331"/>
      </c>
      <c r="J163" s="175"/>
      <c r="K163" s="175"/>
      <c r="L163" s="175"/>
      <c r="M163" s="176"/>
    </row>
    <row r="164" spans="1:13" ht="15">
      <c r="A164">
        <v>40</v>
      </c>
      <c r="B164" s="38" t="s">
        <v>54</v>
      </c>
      <c r="C164" s="38" t="s">
        <v>182</v>
      </c>
      <c r="D164" s="38" t="s">
        <v>183</v>
      </c>
      <c r="E164" s="38"/>
      <c r="F164" s="38"/>
      <c r="G164" s="38"/>
      <c r="H164" s="37"/>
      <c r="I164">
        <f t="shared" si="331"/>
      </c>
      <c r="J164" s="175"/>
      <c r="K164" s="175"/>
      <c r="L164" s="175"/>
      <c r="M164" s="176"/>
    </row>
    <row r="165" spans="1:13" ht="15">
      <c r="A165">
        <v>41</v>
      </c>
      <c r="B165" s="38" t="s">
        <v>55</v>
      </c>
      <c r="C165" s="38" t="s">
        <v>184</v>
      </c>
      <c r="D165" s="38" t="s">
        <v>185</v>
      </c>
      <c r="E165" s="38"/>
      <c r="F165" s="38"/>
      <c r="G165" s="38"/>
      <c r="H165" s="37"/>
      <c r="I165">
        <f aca="true" t="shared" si="338" ref="I165:I228">IF(J165="","",I164+1)</f>
      </c>
      <c r="J165" s="175"/>
      <c r="K165" s="175"/>
      <c r="L165" s="175"/>
      <c r="M165" s="176"/>
    </row>
    <row r="166" spans="1:13" ht="15">
      <c r="A166">
        <v>42</v>
      </c>
      <c r="B166" s="38" t="s">
        <v>56</v>
      </c>
      <c r="C166" s="38" t="s">
        <v>186</v>
      </c>
      <c r="D166" s="38" t="s">
        <v>187</v>
      </c>
      <c r="E166" s="38"/>
      <c r="F166" s="38"/>
      <c r="G166" s="38"/>
      <c r="H166" s="37"/>
      <c r="I166">
        <f t="shared" si="338"/>
      </c>
      <c r="J166" s="175"/>
      <c r="K166" s="175"/>
      <c r="L166" s="175"/>
      <c r="M166" s="176"/>
    </row>
    <row r="167" spans="1:13" ht="15">
      <c r="A167">
        <v>43</v>
      </c>
      <c r="B167" s="38" t="s">
        <v>57</v>
      </c>
      <c r="C167" s="38" t="s">
        <v>188</v>
      </c>
      <c r="D167" s="38" t="s">
        <v>128</v>
      </c>
      <c r="E167" s="38"/>
      <c r="F167" s="38"/>
      <c r="G167" s="38"/>
      <c r="H167" s="37"/>
      <c r="I167">
        <f t="shared" si="338"/>
      </c>
      <c r="J167" s="175"/>
      <c r="K167" s="175"/>
      <c r="L167" s="175"/>
      <c r="M167" s="176"/>
    </row>
    <row r="168" spans="1:13" ht="15">
      <c r="A168">
        <v>44</v>
      </c>
      <c r="B168" s="38" t="s">
        <v>58</v>
      </c>
      <c r="C168" s="38" t="s">
        <v>189</v>
      </c>
      <c r="D168" s="38" t="s">
        <v>190</v>
      </c>
      <c r="E168" s="38"/>
      <c r="F168" s="38"/>
      <c r="G168" s="38"/>
      <c r="H168" s="37"/>
      <c r="I168">
        <f t="shared" si="338"/>
      </c>
      <c r="J168" s="175"/>
      <c r="K168" s="175"/>
      <c r="L168" s="175"/>
      <c r="M168" s="176"/>
    </row>
    <row r="169" spans="1:13" ht="15">
      <c r="A169">
        <v>45</v>
      </c>
      <c r="B169" s="38" t="s">
        <v>59</v>
      </c>
      <c r="C169" s="38" t="s">
        <v>191</v>
      </c>
      <c r="D169" s="38" t="s">
        <v>192</v>
      </c>
      <c r="E169" s="38"/>
      <c r="F169" s="38"/>
      <c r="G169" s="38"/>
      <c r="H169" s="37"/>
      <c r="I169">
        <f t="shared" si="338"/>
      </c>
      <c r="J169" s="175"/>
      <c r="K169" s="175"/>
      <c r="L169" s="175"/>
      <c r="M169" s="176"/>
    </row>
    <row r="170" spans="1:13" ht="15">
      <c r="A170">
        <v>46</v>
      </c>
      <c r="B170" s="38" t="s">
        <v>60</v>
      </c>
      <c r="C170" s="38" t="s">
        <v>193</v>
      </c>
      <c r="D170" s="38" t="s">
        <v>194</v>
      </c>
      <c r="E170" s="38"/>
      <c r="F170" s="38"/>
      <c r="G170" s="38"/>
      <c r="H170" s="37"/>
      <c r="I170">
        <f t="shared" si="338"/>
      </c>
      <c r="J170" s="175"/>
      <c r="K170" s="175"/>
      <c r="L170" s="175"/>
      <c r="M170" s="176"/>
    </row>
    <row r="171" spans="1:13" ht="15">
      <c r="A171">
        <v>47</v>
      </c>
      <c r="B171" s="38" t="s">
        <v>61</v>
      </c>
      <c r="C171" s="38" t="s">
        <v>195</v>
      </c>
      <c r="D171" s="38" t="s">
        <v>196</v>
      </c>
      <c r="E171" s="38"/>
      <c r="F171" s="38"/>
      <c r="G171" s="38"/>
      <c r="H171" s="37"/>
      <c r="I171">
        <f t="shared" si="338"/>
      </c>
      <c r="J171" s="40"/>
      <c r="K171" s="41"/>
      <c r="L171" s="41"/>
      <c r="M171" s="42"/>
    </row>
    <row r="172" spans="1:13" ht="15">
      <c r="A172">
        <v>48</v>
      </c>
      <c r="B172" s="38" t="s">
        <v>62</v>
      </c>
      <c r="C172" s="38" t="s">
        <v>197</v>
      </c>
      <c r="D172" s="38" t="s">
        <v>177</v>
      </c>
      <c r="E172" s="38"/>
      <c r="F172" s="38"/>
      <c r="G172" s="38"/>
      <c r="H172" s="37"/>
      <c r="I172">
        <f t="shared" si="338"/>
      </c>
      <c r="J172" s="40"/>
      <c r="K172" s="41"/>
      <c r="L172" s="41"/>
      <c r="M172" s="42"/>
    </row>
    <row r="173" spans="1:13" ht="15">
      <c r="A173">
        <v>49</v>
      </c>
      <c r="B173" s="38" t="s">
        <v>63</v>
      </c>
      <c r="C173" s="38" t="s">
        <v>198</v>
      </c>
      <c r="D173" s="38" t="s">
        <v>199</v>
      </c>
      <c r="E173" s="38"/>
      <c r="F173" s="38"/>
      <c r="G173" s="38"/>
      <c r="H173" s="37"/>
      <c r="I173">
        <f t="shared" si="338"/>
      </c>
      <c r="J173" s="40"/>
      <c r="K173" s="41"/>
      <c r="L173" s="41"/>
      <c r="M173" s="42"/>
    </row>
    <row r="174" spans="1:13" ht="15">
      <c r="A174">
        <v>50</v>
      </c>
      <c r="B174" s="38" t="s">
        <v>64</v>
      </c>
      <c r="C174" s="38" t="s">
        <v>200</v>
      </c>
      <c r="D174" s="38" t="s">
        <v>190</v>
      </c>
      <c r="E174" s="38"/>
      <c r="F174" s="38"/>
      <c r="G174" s="38"/>
      <c r="H174" s="37"/>
      <c r="I174">
        <f t="shared" si="338"/>
      </c>
      <c r="J174" s="40"/>
      <c r="K174" s="41"/>
      <c r="L174" s="41"/>
      <c r="M174" s="42"/>
    </row>
    <row r="175" spans="1:13" ht="15">
      <c r="A175">
        <v>51</v>
      </c>
      <c r="B175" s="38" t="s">
        <v>65</v>
      </c>
      <c r="C175" s="38" t="s">
        <v>201</v>
      </c>
      <c r="D175" s="38" t="s">
        <v>202</v>
      </c>
      <c r="E175" s="38"/>
      <c r="F175" s="38"/>
      <c r="G175" s="38"/>
      <c r="H175" s="37"/>
      <c r="I175">
        <f t="shared" si="338"/>
      </c>
      <c r="J175" s="40"/>
      <c r="K175" s="41"/>
      <c r="L175" s="41"/>
      <c r="M175" s="42"/>
    </row>
    <row r="176" spans="1:13" ht="15">
      <c r="A176">
        <v>52</v>
      </c>
      <c r="B176" s="38" t="s">
        <v>66</v>
      </c>
      <c r="C176" s="38" t="s">
        <v>203</v>
      </c>
      <c r="D176" s="38" t="s">
        <v>204</v>
      </c>
      <c r="E176" s="38"/>
      <c r="F176" s="38"/>
      <c r="G176" s="38"/>
      <c r="H176" s="37"/>
      <c r="I176">
        <f t="shared" si="338"/>
      </c>
      <c r="J176" s="40"/>
      <c r="K176" s="41"/>
      <c r="L176" s="41"/>
      <c r="M176" s="42"/>
    </row>
    <row r="177" spans="1:13" ht="15">
      <c r="A177">
        <v>53</v>
      </c>
      <c r="B177" s="38" t="s">
        <v>67</v>
      </c>
      <c r="C177" s="38" t="s">
        <v>205</v>
      </c>
      <c r="D177" s="38" t="s">
        <v>206</v>
      </c>
      <c r="E177" s="38"/>
      <c r="F177" s="38"/>
      <c r="G177" s="38"/>
      <c r="H177" s="37"/>
      <c r="I177">
        <f t="shared" si="338"/>
      </c>
      <c r="J177" s="40"/>
      <c r="K177" s="41"/>
      <c r="L177" s="41"/>
      <c r="M177" s="42"/>
    </row>
    <row r="178" spans="1:13" ht="15">
      <c r="A178">
        <v>54</v>
      </c>
      <c r="B178" s="38" t="s">
        <v>68</v>
      </c>
      <c r="C178" s="38" t="s">
        <v>207</v>
      </c>
      <c r="D178" s="38" t="s">
        <v>208</v>
      </c>
      <c r="E178" s="38"/>
      <c r="F178" s="38"/>
      <c r="G178" s="38"/>
      <c r="H178" s="37"/>
      <c r="I178">
        <f t="shared" si="338"/>
      </c>
      <c r="J178" s="40"/>
      <c r="K178" s="41"/>
      <c r="L178" s="41"/>
      <c r="M178" s="42"/>
    </row>
    <row r="179" spans="1:13" ht="15">
      <c r="A179">
        <v>55</v>
      </c>
      <c r="B179" s="38" t="s">
        <v>69</v>
      </c>
      <c r="C179" s="38" t="s">
        <v>209</v>
      </c>
      <c r="D179" s="38" t="s">
        <v>204</v>
      </c>
      <c r="E179" s="38"/>
      <c r="F179" s="38"/>
      <c r="G179" s="38"/>
      <c r="H179" s="37"/>
      <c r="I179">
        <f t="shared" si="338"/>
      </c>
      <c r="J179" s="40"/>
      <c r="K179" s="41"/>
      <c r="L179" s="41"/>
      <c r="M179" s="42"/>
    </row>
    <row r="180" spans="1:13" ht="15">
      <c r="A180">
        <v>56</v>
      </c>
      <c r="B180" s="38" t="s">
        <v>70</v>
      </c>
      <c r="C180" s="38" t="s">
        <v>210</v>
      </c>
      <c r="D180" s="38" t="s">
        <v>211</v>
      </c>
      <c r="E180" s="38"/>
      <c r="F180" s="38"/>
      <c r="G180" s="38"/>
      <c r="H180" s="37"/>
      <c r="I180">
        <f t="shared" si="338"/>
      </c>
      <c r="J180" s="40"/>
      <c r="K180" s="41"/>
      <c r="L180" s="41"/>
      <c r="M180" s="42"/>
    </row>
    <row r="181" spans="1:13" ht="15">
      <c r="A181">
        <v>57</v>
      </c>
      <c r="B181" s="38" t="s">
        <v>317</v>
      </c>
      <c r="C181" s="38" t="s">
        <v>318</v>
      </c>
      <c r="D181" s="38" t="s">
        <v>319</v>
      </c>
      <c r="E181" s="38"/>
      <c r="F181" s="38"/>
      <c r="G181" s="38"/>
      <c r="H181" s="37"/>
      <c r="I181">
        <f t="shared" si="338"/>
      </c>
      <c r="J181" s="40"/>
      <c r="K181" s="41"/>
      <c r="L181" s="41"/>
      <c r="M181" s="42"/>
    </row>
    <row r="182" spans="1:13" ht="15">
      <c r="A182">
        <v>58</v>
      </c>
      <c r="B182" s="38"/>
      <c r="C182" s="38"/>
      <c r="D182" s="38"/>
      <c r="E182" s="38"/>
      <c r="F182" s="38"/>
      <c r="G182" s="38"/>
      <c r="H182" s="37"/>
      <c r="I182">
        <f t="shared" si="338"/>
      </c>
      <c r="J182" s="40"/>
      <c r="K182" s="41"/>
      <c r="L182" s="41"/>
      <c r="M182" s="42"/>
    </row>
    <row r="183" spans="1:13" ht="15">
      <c r="A183">
        <v>59</v>
      </c>
      <c r="B183" s="38"/>
      <c r="C183" s="38"/>
      <c r="D183" s="38"/>
      <c r="E183" s="38"/>
      <c r="F183" s="38"/>
      <c r="G183" s="38"/>
      <c r="H183" s="37"/>
      <c r="I183">
        <f t="shared" si="338"/>
      </c>
      <c r="J183" s="40"/>
      <c r="K183" s="41"/>
      <c r="L183" s="41"/>
      <c r="M183" s="42"/>
    </row>
    <row r="184" spans="1:13" ht="15">
      <c r="A184">
        <v>60</v>
      </c>
      <c r="B184" s="38"/>
      <c r="C184" s="38"/>
      <c r="D184" s="38"/>
      <c r="E184" s="38"/>
      <c r="F184" s="38"/>
      <c r="G184" s="38"/>
      <c r="H184" s="37"/>
      <c r="I184">
        <f t="shared" si="338"/>
      </c>
      <c r="J184" s="40"/>
      <c r="K184" s="41"/>
      <c r="L184" s="41"/>
      <c r="M184" s="42"/>
    </row>
    <row r="185" spans="1:13" ht="15">
      <c r="A185">
        <v>61</v>
      </c>
      <c r="B185" s="38"/>
      <c r="C185" s="38"/>
      <c r="D185" s="38"/>
      <c r="E185" s="38"/>
      <c r="F185" s="38"/>
      <c r="G185" s="38"/>
      <c r="H185" s="37"/>
      <c r="I185">
        <f t="shared" si="338"/>
      </c>
      <c r="J185" s="40"/>
      <c r="K185" s="41"/>
      <c r="L185" s="41"/>
      <c r="M185" s="42"/>
    </row>
    <row r="186" spans="1:13" ht="15">
      <c r="A186">
        <v>62</v>
      </c>
      <c r="B186" s="38"/>
      <c r="C186" s="38"/>
      <c r="D186" s="38"/>
      <c r="E186" s="38"/>
      <c r="F186" s="38"/>
      <c r="G186" s="38"/>
      <c r="H186" s="37"/>
      <c r="I186">
        <f t="shared" si="338"/>
      </c>
      <c r="J186" s="40"/>
      <c r="K186" s="41"/>
      <c r="L186" s="41"/>
      <c r="M186" s="42"/>
    </row>
    <row r="187" spans="1:13" ht="15">
      <c r="A187">
        <v>63</v>
      </c>
      <c r="B187" s="38"/>
      <c r="C187" s="38"/>
      <c r="D187" s="38"/>
      <c r="E187" s="38"/>
      <c r="F187" s="38"/>
      <c r="G187" s="38"/>
      <c r="H187" s="37"/>
      <c r="I187">
        <f t="shared" si="338"/>
      </c>
      <c r="J187" s="40"/>
      <c r="K187" s="41"/>
      <c r="L187" s="41"/>
      <c r="M187" s="42"/>
    </row>
    <row r="188" spans="1:13" ht="15">
      <c r="A188">
        <v>64</v>
      </c>
      <c r="B188" s="38"/>
      <c r="C188" s="38"/>
      <c r="D188" s="38"/>
      <c r="E188" s="38"/>
      <c r="F188" s="38"/>
      <c r="G188" s="38"/>
      <c r="H188" s="37"/>
      <c r="I188">
        <f t="shared" si="338"/>
      </c>
      <c r="J188" s="40"/>
      <c r="K188" s="41"/>
      <c r="L188" s="41"/>
      <c r="M188" s="42"/>
    </row>
    <row r="189" spans="1:13" ht="15">
      <c r="A189">
        <v>65</v>
      </c>
      <c r="B189" s="38"/>
      <c r="C189" s="38"/>
      <c r="D189" s="38"/>
      <c r="E189" s="38"/>
      <c r="F189" s="38"/>
      <c r="G189" s="38"/>
      <c r="H189" s="37"/>
      <c r="I189">
        <f t="shared" si="338"/>
      </c>
      <c r="J189" s="40"/>
      <c r="K189" s="41"/>
      <c r="L189" s="41"/>
      <c r="M189" s="42"/>
    </row>
    <row r="190" spans="1:13" ht="15">
      <c r="A190">
        <v>66</v>
      </c>
      <c r="B190" s="38"/>
      <c r="C190" s="38"/>
      <c r="D190" s="38"/>
      <c r="E190" s="38"/>
      <c r="F190" s="38"/>
      <c r="G190" s="38"/>
      <c r="H190" s="37"/>
      <c r="I190">
        <f t="shared" si="338"/>
      </c>
      <c r="J190" s="40"/>
      <c r="K190" s="41"/>
      <c r="L190" s="41"/>
      <c r="M190" s="42"/>
    </row>
    <row r="191" spans="9:13" ht="12.75">
      <c r="I191">
        <f t="shared" si="338"/>
      </c>
      <c r="J191" s="40"/>
      <c r="K191" s="41"/>
      <c r="L191" s="41"/>
      <c r="M191" s="42"/>
    </row>
    <row r="192" spans="9:13" ht="12.75">
      <c r="I192">
        <f t="shared" si="338"/>
      </c>
      <c r="J192" s="40"/>
      <c r="K192" s="41"/>
      <c r="L192" s="41"/>
      <c r="M192" s="42"/>
    </row>
    <row r="193" spans="9:13" ht="12.75">
      <c r="I193">
        <f t="shared" si="338"/>
      </c>
      <c r="J193" s="40"/>
      <c r="K193" s="41"/>
      <c r="L193" s="41"/>
      <c r="M193" s="42"/>
    </row>
    <row r="194" spans="9:13" ht="12.75">
      <c r="I194">
        <f t="shared" si="338"/>
      </c>
      <c r="J194" s="40"/>
      <c r="K194" s="41"/>
      <c r="L194" s="41"/>
      <c r="M194" s="42"/>
    </row>
    <row r="195" spans="9:13" ht="12.75">
      <c r="I195">
        <f t="shared" si="338"/>
      </c>
      <c r="J195" s="40"/>
      <c r="K195" s="41"/>
      <c r="L195" s="41"/>
      <c r="M195" s="42"/>
    </row>
    <row r="196" spans="9:13" ht="12.75">
      <c r="I196">
        <f t="shared" si="338"/>
      </c>
      <c r="J196" s="40"/>
      <c r="K196" s="41"/>
      <c r="L196" s="41"/>
      <c r="M196" s="42"/>
    </row>
    <row r="197" spans="9:13" ht="12.75">
      <c r="I197">
        <f t="shared" si="338"/>
      </c>
      <c r="J197" s="40"/>
      <c r="K197" s="41"/>
      <c r="L197" s="41"/>
      <c r="M197" s="42"/>
    </row>
    <row r="198" spans="9:13" ht="12.75">
      <c r="I198">
        <f t="shared" si="338"/>
      </c>
      <c r="J198" s="40"/>
      <c r="K198" s="41"/>
      <c r="L198" s="41"/>
      <c r="M198" s="42"/>
    </row>
    <row r="199" spans="9:13" ht="12.75">
      <c r="I199">
        <f t="shared" si="338"/>
      </c>
      <c r="J199" s="40"/>
      <c r="K199" s="41"/>
      <c r="L199" s="41"/>
      <c r="M199" s="42"/>
    </row>
    <row r="200" spans="9:13" ht="12.75">
      <c r="I200">
        <f t="shared" si="338"/>
      </c>
      <c r="J200" s="40"/>
      <c r="K200" s="41"/>
      <c r="L200" s="41"/>
      <c r="M200" s="42"/>
    </row>
    <row r="201" spans="9:13" ht="12.75">
      <c r="I201">
        <f t="shared" si="338"/>
      </c>
      <c r="J201" s="40"/>
      <c r="K201" s="41"/>
      <c r="L201" s="41"/>
      <c r="M201" s="42"/>
    </row>
    <row r="202" spans="9:13" ht="12.75">
      <c r="I202">
        <f t="shared" si="338"/>
      </c>
      <c r="J202" s="40"/>
      <c r="K202" s="41"/>
      <c r="L202" s="41"/>
      <c r="M202" s="42"/>
    </row>
    <row r="203" spans="9:13" ht="12.75">
      <c r="I203">
        <f t="shared" si="338"/>
      </c>
      <c r="J203" s="40"/>
      <c r="K203" s="41"/>
      <c r="L203" s="41"/>
      <c r="M203" s="42"/>
    </row>
    <row r="204" spans="9:13" ht="12.75">
      <c r="I204">
        <f t="shared" si="338"/>
      </c>
      <c r="J204" s="40"/>
      <c r="K204" s="41"/>
      <c r="L204" s="41"/>
      <c r="M204" s="42"/>
    </row>
    <row r="205" spans="9:13" ht="12.75">
      <c r="I205">
        <f t="shared" si="338"/>
      </c>
      <c r="J205" s="40"/>
      <c r="K205" s="41"/>
      <c r="L205" s="41"/>
      <c r="M205" s="42"/>
    </row>
    <row r="206" spans="9:13" ht="12.75">
      <c r="I206">
        <f t="shared" si="338"/>
      </c>
      <c r="J206" s="40"/>
      <c r="K206" s="41"/>
      <c r="L206" s="41"/>
      <c r="M206" s="42"/>
    </row>
    <row r="207" spans="9:13" ht="12.75">
      <c r="I207">
        <f t="shared" si="338"/>
      </c>
      <c r="J207" s="40"/>
      <c r="K207" s="41"/>
      <c r="L207" s="41"/>
      <c r="M207" s="42"/>
    </row>
    <row r="208" spans="9:13" ht="12.75">
      <c r="I208">
        <f t="shared" si="338"/>
      </c>
      <c r="J208" s="40"/>
      <c r="K208" s="41"/>
      <c r="L208" s="41"/>
      <c r="M208" s="42"/>
    </row>
    <row r="209" spans="9:13" ht="12.75">
      <c r="I209">
        <f t="shared" si="338"/>
      </c>
      <c r="J209" s="40"/>
      <c r="K209" s="41"/>
      <c r="L209" s="41"/>
      <c r="M209" s="42"/>
    </row>
    <row r="210" spans="9:13" ht="12.75">
      <c r="I210">
        <f t="shared" si="338"/>
      </c>
      <c r="J210" s="40"/>
      <c r="K210" s="41"/>
      <c r="L210" s="41"/>
      <c r="M210" s="42"/>
    </row>
    <row r="211" spans="9:13" ht="12.75">
      <c r="I211">
        <f t="shared" si="338"/>
      </c>
      <c r="J211" s="40"/>
      <c r="K211" s="41"/>
      <c r="L211" s="41"/>
      <c r="M211" s="42"/>
    </row>
    <row r="212" spans="9:13" ht="12.75">
      <c r="I212">
        <f t="shared" si="338"/>
      </c>
      <c r="J212" s="40"/>
      <c r="K212" s="41"/>
      <c r="L212" s="41"/>
      <c r="M212" s="42"/>
    </row>
    <row r="213" spans="9:13" ht="12.75">
      <c r="I213">
        <f t="shared" si="338"/>
      </c>
      <c r="J213" s="40"/>
      <c r="K213" s="41"/>
      <c r="L213" s="41"/>
      <c r="M213" s="42"/>
    </row>
    <row r="214" spans="9:13" ht="12.75">
      <c r="I214">
        <f t="shared" si="338"/>
      </c>
      <c r="J214" s="40"/>
      <c r="K214" s="41"/>
      <c r="L214" s="41"/>
      <c r="M214" s="42"/>
    </row>
    <row r="215" spans="9:13" ht="12.75">
      <c r="I215">
        <f t="shared" si="338"/>
      </c>
      <c r="J215" s="40"/>
      <c r="K215" s="41"/>
      <c r="L215" s="41"/>
      <c r="M215" s="42"/>
    </row>
    <row r="216" spans="9:13" ht="12.75">
      <c r="I216">
        <f t="shared" si="338"/>
      </c>
      <c r="J216" s="40"/>
      <c r="K216" s="41"/>
      <c r="L216" s="41"/>
      <c r="M216" s="42"/>
    </row>
    <row r="217" spans="9:13" ht="12.75">
      <c r="I217">
        <f t="shared" si="338"/>
      </c>
      <c r="J217" s="40"/>
      <c r="K217" s="41"/>
      <c r="L217" s="41"/>
      <c r="M217" s="42"/>
    </row>
    <row r="218" spans="9:13" ht="12.75">
      <c r="I218">
        <f t="shared" si="338"/>
      </c>
      <c r="J218" s="40"/>
      <c r="K218" s="41"/>
      <c r="L218" s="41"/>
      <c r="M218" s="42"/>
    </row>
    <row r="219" spans="9:13" ht="12.75">
      <c r="I219">
        <f t="shared" si="338"/>
      </c>
      <c r="J219" s="40"/>
      <c r="K219" s="41"/>
      <c r="L219" s="41"/>
      <c r="M219" s="42"/>
    </row>
    <row r="220" spans="9:13" ht="12.75">
      <c r="I220">
        <f t="shared" si="338"/>
      </c>
      <c r="J220" s="40"/>
      <c r="K220" s="41"/>
      <c r="L220" s="41"/>
      <c r="M220" s="42"/>
    </row>
    <row r="221" spans="9:13" ht="12.75">
      <c r="I221">
        <f t="shared" si="338"/>
      </c>
      <c r="J221" s="40"/>
      <c r="K221" s="41"/>
      <c r="L221" s="41"/>
      <c r="M221" s="42"/>
    </row>
    <row r="222" spans="9:13" ht="12.75">
      <c r="I222">
        <f t="shared" si="338"/>
      </c>
      <c r="J222" s="40"/>
      <c r="K222" s="41"/>
      <c r="L222" s="41"/>
      <c r="M222" s="42"/>
    </row>
    <row r="223" spans="9:13" ht="12.75">
      <c r="I223">
        <f t="shared" si="338"/>
      </c>
      <c r="J223" s="40"/>
      <c r="K223" s="41"/>
      <c r="L223" s="41"/>
      <c r="M223" s="42"/>
    </row>
    <row r="224" spans="9:13" ht="12.75">
      <c r="I224">
        <f t="shared" si="338"/>
      </c>
      <c r="J224" s="40"/>
      <c r="K224" s="41"/>
      <c r="L224" s="41"/>
      <c r="M224" s="42"/>
    </row>
    <row r="225" spans="9:13" ht="12.75">
      <c r="I225">
        <f t="shared" si="338"/>
      </c>
      <c r="J225" s="40"/>
      <c r="K225" s="41"/>
      <c r="L225" s="41"/>
      <c r="M225" s="42"/>
    </row>
    <row r="226" spans="9:13" ht="12.75">
      <c r="I226">
        <f t="shared" si="338"/>
      </c>
      <c r="J226" s="40"/>
      <c r="K226" s="41"/>
      <c r="L226" s="41"/>
      <c r="M226" s="42"/>
    </row>
    <row r="227" spans="9:13" ht="12.75">
      <c r="I227">
        <f t="shared" si="338"/>
      </c>
      <c r="J227" s="40"/>
      <c r="K227" s="41"/>
      <c r="L227" s="41"/>
      <c r="M227" s="42"/>
    </row>
    <row r="228" spans="9:13" ht="12.75">
      <c r="I228">
        <f t="shared" si="338"/>
      </c>
      <c r="J228" s="40"/>
      <c r="K228" s="41"/>
      <c r="L228" s="41"/>
      <c r="M228" s="42"/>
    </row>
    <row r="229" spans="9:13" ht="12.75">
      <c r="I229">
        <f aca="true" t="shared" si="339" ref="I229:I292">IF(J229="","",I228+1)</f>
      </c>
      <c r="J229" s="40"/>
      <c r="K229" s="41"/>
      <c r="L229" s="41"/>
      <c r="M229" s="42"/>
    </row>
    <row r="230" spans="9:13" ht="12.75">
      <c r="I230">
        <f t="shared" si="339"/>
      </c>
      <c r="J230" s="40"/>
      <c r="K230" s="41"/>
      <c r="L230" s="41"/>
      <c r="M230" s="42"/>
    </row>
    <row r="231" spans="9:13" ht="12.75">
      <c r="I231">
        <f t="shared" si="339"/>
      </c>
      <c r="J231" s="40"/>
      <c r="K231" s="41"/>
      <c r="L231" s="41"/>
      <c r="M231" s="42"/>
    </row>
    <row r="232" spans="9:13" ht="12.75">
      <c r="I232">
        <f t="shared" si="339"/>
      </c>
      <c r="J232" s="40"/>
      <c r="K232" s="41"/>
      <c r="L232" s="41"/>
      <c r="M232" s="42"/>
    </row>
    <row r="233" spans="9:13" ht="12.75">
      <c r="I233">
        <f t="shared" si="339"/>
      </c>
      <c r="J233" s="40"/>
      <c r="K233" s="41"/>
      <c r="L233" s="41"/>
      <c r="M233" s="42"/>
    </row>
    <row r="234" spans="9:13" ht="12.75">
      <c r="I234">
        <f t="shared" si="339"/>
      </c>
      <c r="J234" s="40"/>
      <c r="K234" s="41"/>
      <c r="L234" s="41"/>
      <c r="M234" s="42"/>
    </row>
    <row r="235" spans="9:13" ht="12.75">
      <c r="I235">
        <f t="shared" si="339"/>
      </c>
      <c r="J235" s="40"/>
      <c r="K235" s="41"/>
      <c r="L235" s="41"/>
      <c r="M235" s="42"/>
    </row>
    <row r="236" spans="9:13" ht="12.75">
      <c r="I236">
        <f t="shared" si="339"/>
      </c>
      <c r="J236" s="40"/>
      <c r="K236" s="41"/>
      <c r="L236" s="41"/>
      <c r="M236" s="42"/>
    </row>
    <row r="237" spans="9:13" ht="12.75">
      <c r="I237">
        <f t="shared" si="339"/>
      </c>
      <c r="J237" s="40"/>
      <c r="K237" s="41"/>
      <c r="L237" s="41"/>
      <c r="M237" s="42"/>
    </row>
    <row r="238" spans="9:13" ht="12.75">
      <c r="I238">
        <f t="shared" si="339"/>
      </c>
      <c r="J238" s="40"/>
      <c r="K238" s="41"/>
      <c r="L238" s="41"/>
      <c r="M238" s="42"/>
    </row>
    <row r="239" spans="9:13" ht="12.75">
      <c r="I239">
        <f t="shared" si="339"/>
      </c>
      <c r="J239" s="40"/>
      <c r="K239" s="41"/>
      <c r="L239" s="41"/>
      <c r="M239" s="42"/>
    </row>
    <row r="240" spans="9:13" ht="12.75">
      <c r="I240">
        <f t="shared" si="339"/>
      </c>
      <c r="J240" s="40"/>
      <c r="K240" s="41"/>
      <c r="L240" s="41"/>
      <c r="M240" s="42"/>
    </row>
    <row r="241" spans="9:13" ht="12.75">
      <c r="I241">
        <f t="shared" si="339"/>
      </c>
      <c r="J241" s="40"/>
      <c r="K241" s="41"/>
      <c r="L241" s="41"/>
      <c r="M241" s="42"/>
    </row>
    <row r="242" spans="9:13" ht="12.75">
      <c r="I242">
        <f t="shared" si="339"/>
      </c>
      <c r="J242" s="40"/>
      <c r="K242" s="41"/>
      <c r="L242" s="41"/>
      <c r="M242" s="42"/>
    </row>
    <row r="243" spans="9:13" ht="12.75">
      <c r="I243">
        <f t="shared" si="339"/>
      </c>
      <c r="J243" s="40"/>
      <c r="K243" s="41"/>
      <c r="L243" s="41"/>
      <c r="M243" s="42"/>
    </row>
    <row r="244" spans="9:13" ht="12.75">
      <c r="I244">
        <f t="shared" si="339"/>
      </c>
      <c r="J244" s="40"/>
      <c r="K244" s="41"/>
      <c r="L244" s="41"/>
      <c r="M244" s="42"/>
    </row>
    <row r="245" spans="9:13" ht="12.75">
      <c r="I245">
        <f t="shared" si="339"/>
      </c>
      <c r="J245" s="40"/>
      <c r="K245" s="41"/>
      <c r="L245" s="41"/>
      <c r="M245" s="42"/>
    </row>
    <row r="246" spans="9:13" ht="12.75">
      <c r="I246">
        <f t="shared" si="339"/>
      </c>
      <c r="J246" s="40"/>
      <c r="K246" s="41"/>
      <c r="L246" s="41"/>
      <c r="M246" s="42"/>
    </row>
    <row r="247" spans="9:13" ht="12.75">
      <c r="I247">
        <f t="shared" si="339"/>
      </c>
      <c r="J247" s="40"/>
      <c r="K247" s="41"/>
      <c r="L247" s="41"/>
      <c r="M247" s="42"/>
    </row>
    <row r="248" spans="9:13" ht="12.75">
      <c r="I248">
        <f t="shared" si="339"/>
      </c>
      <c r="J248" s="40"/>
      <c r="K248" s="41"/>
      <c r="L248" s="41"/>
      <c r="M248" s="42"/>
    </row>
    <row r="249" spans="9:13" ht="12.75">
      <c r="I249">
        <f t="shared" si="339"/>
      </c>
      <c r="J249" s="40"/>
      <c r="K249" s="41"/>
      <c r="L249" s="41"/>
      <c r="M249" s="42"/>
    </row>
    <row r="250" spans="9:13" ht="12.75">
      <c r="I250">
        <f t="shared" si="339"/>
      </c>
      <c r="J250" s="40"/>
      <c r="K250" s="41"/>
      <c r="L250" s="41"/>
      <c r="M250" s="42"/>
    </row>
    <row r="251" spans="9:13" ht="12.75">
      <c r="I251">
        <f t="shared" si="339"/>
      </c>
      <c r="J251" s="40"/>
      <c r="K251" s="41"/>
      <c r="L251" s="41"/>
      <c r="M251" s="42"/>
    </row>
    <row r="252" spans="9:13" ht="12.75">
      <c r="I252">
        <f t="shared" si="339"/>
      </c>
      <c r="J252" s="40"/>
      <c r="K252" s="41"/>
      <c r="L252" s="41"/>
      <c r="M252" s="42"/>
    </row>
    <row r="253" spans="9:13" ht="12.75">
      <c r="I253">
        <f t="shared" si="339"/>
      </c>
      <c r="J253" s="40"/>
      <c r="K253" s="41"/>
      <c r="L253" s="41"/>
      <c r="M253" s="42"/>
    </row>
    <row r="254" spans="9:13" ht="12.75">
      <c r="I254">
        <f t="shared" si="339"/>
      </c>
      <c r="J254" s="40"/>
      <c r="K254" s="41"/>
      <c r="L254" s="41"/>
      <c r="M254" s="42"/>
    </row>
    <row r="255" spans="9:13" ht="12.75">
      <c r="I255">
        <f t="shared" si="339"/>
      </c>
      <c r="J255" s="40"/>
      <c r="K255" s="41"/>
      <c r="L255" s="41"/>
      <c r="M255" s="42"/>
    </row>
    <row r="256" spans="9:13" ht="12.75">
      <c r="I256">
        <f t="shared" si="339"/>
      </c>
      <c r="J256" s="40"/>
      <c r="K256" s="41"/>
      <c r="L256" s="41"/>
      <c r="M256" s="42"/>
    </row>
    <row r="257" spans="9:13" ht="12.75">
      <c r="I257">
        <f t="shared" si="339"/>
      </c>
      <c r="J257" s="40"/>
      <c r="K257" s="41"/>
      <c r="L257" s="41"/>
      <c r="M257" s="42"/>
    </row>
    <row r="258" spans="9:13" ht="12.75">
      <c r="I258">
        <f t="shared" si="339"/>
      </c>
      <c r="J258" s="40"/>
      <c r="K258" s="41"/>
      <c r="L258" s="41"/>
      <c r="M258" s="42"/>
    </row>
    <row r="259" spans="9:13" ht="12.75">
      <c r="I259">
        <f t="shared" si="339"/>
      </c>
      <c r="J259" s="40"/>
      <c r="K259" s="41"/>
      <c r="L259" s="41"/>
      <c r="M259" s="42"/>
    </row>
    <row r="260" spans="9:13" ht="12.75">
      <c r="I260">
        <f t="shared" si="339"/>
      </c>
      <c r="J260" s="40"/>
      <c r="K260" s="41"/>
      <c r="L260" s="41"/>
      <c r="M260" s="42"/>
    </row>
    <row r="261" spans="9:13" ht="12.75">
      <c r="I261">
        <f t="shared" si="339"/>
      </c>
      <c r="J261" s="40"/>
      <c r="K261" s="41"/>
      <c r="L261" s="41"/>
      <c r="M261" s="42"/>
    </row>
    <row r="262" spans="9:13" ht="12.75">
      <c r="I262">
        <f t="shared" si="339"/>
      </c>
      <c r="J262" s="40"/>
      <c r="K262" s="41"/>
      <c r="L262" s="41"/>
      <c r="M262" s="42"/>
    </row>
    <row r="263" spans="9:13" ht="12.75">
      <c r="I263">
        <f t="shared" si="339"/>
      </c>
      <c r="J263" s="40"/>
      <c r="K263" s="41"/>
      <c r="L263" s="41"/>
      <c r="M263" s="42"/>
    </row>
    <row r="264" spans="9:13" ht="12.75">
      <c r="I264">
        <f t="shared" si="339"/>
      </c>
      <c r="J264" s="40"/>
      <c r="K264" s="41"/>
      <c r="L264" s="41"/>
      <c r="M264" s="42"/>
    </row>
    <row r="265" spans="9:13" ht="12.75">
      <c r="I265">
        <f t="shared" si="339"/>
      </c>
      <c r="J265" s="40"/>
      <c r="K265" s="41"/>
      <c r="L265" s="41"/>
      <c r="M265" s="42"/>
    </row>
    <row r="266" spans="9:13" ht="12.75">
      <c r="I266">
        <f t="shared" si="339"/>
      </c>
      <c r="J266" s="40"/>
      <c r="K266" s="41"/>
      <c r="L266" s="41"/>
      <c r="M266" s="42"/>
    </row>
    <row r="267" spans="9:13" ht="12.75">
      <c r="I267">
        <f t="shared" si="339"/>
      </c>
      <c r="J267" s="40"/>
      <c r="K267" s="41"/>
      <c r="L267" s="41"/>
      <c r="M267" s="42"/>
    </row>
    <row r="268" spans="9:13" ht="12.75">
      <c r="I268">
        <f t="shared" si="339"/>
      </c>
      <c r="J268" s="40"/>
      <c r="K268" s="41"/>
      <c r="L268" s="41"/>
      <c r="M268" s="42"/>
    </row>
    <row r="269" spans="9:13" ht="12.75">
      <c r="I269">
        <f t="shared" si="339"/>
      </c>
      <c r="J269" s="40"/>
      <c r="K269" s="41"/>
      <c r="L269" s="41"/>
      <c r="M269" s="42"/>
    </row>
    <row r="270" spans="9:13" ht="12.75">
      <c r="I270">
        <f t="shared" si="339"/>
      </c>
      <c r="J270" s="40"/>
      <c r="K270" s="41"/>
      <c r="L270" s="41"/>
      <c r="M270" s="42"/>
    </row>
    <row r="271" spans="9:13" ht="12.75">
      <c r="I271">
        <f t="shared" si="339"/>
      </c>
      <c r="J271" s="40"/>
      <c r="K271" s="41"/>
      <c r="L271" s="41"/>
      <c r="M271" s="42"/>
    </row>
    <row r="272" spans="9:13" ht="12.75">
      <c r="I272">
        <f t="shared" si="339"/>
      </c>
      <c r="J272" s="40"/>
      <c r="K272" s="41"/>
      <c r="L272" s="41"/>
      <c r="M272" s="42"/>
    </row>
    <row r="273" spans="9:13" ht="12.75">
      <c r="I273">
        <f t="shared" si="339"/>
      </c>
      <c r="J273" s="40"/>
      <c r="K273" s="41"/>
      <c r="L273" s="41"/>
      <c r="M273" s="42"/>
    </row>
    <row r="274" spans="9:13" ht="12.75">
      <c r="I274">
        <f t="shared" si="339"/>
      </c>
      <c r="J274" s="40"/>
      <c r="K274" s="41"/>
      <c r="L274" s="41"/>
      <c r="M274" s="42"/>
    </row>
    <row r="275" spans="9:13" ht="12.75">
      <c r="I275">
        <f t="shared" si="339"/>
      </c>
      <c r="J275" s="40"/>
      <c r="K275" s="41"/>
      <c r="L275" s="41"/>
      <c r="M275" s="42"/>
    </row>
    <row r="276" spans="9:13" ht="12.75">
      <c r="I276">
        <f t="shared" si="339"/>
      </c>
      <c r="J276" s="40"/>
      <c r="K276" s="41"/>
      <c r="L276" s="41"/>
      <c r="M276" s="42"/>
    </row>
    <row r="277" spans="9:13" ht="12.75">
      <c r="I277">
        <f t="shared" si="339"/>
      </c>
      <c r="J277" s="40"/>
      <c r="K277" s="41"/>
      <c r="L277" s="41"/>
      <c r="M277" s="42"/>
    </row>
    <row r="278" spans="9:13" ht="12.75">
      <c r="I278">
        <f t="shared" si="339"/>
      </c>
      <c r="J278" s="40"/>
      <c r="K278" s="41"/>
      <c r="L278" s="41"/>
      <c r="M278" s="42"/>
    </row>
    <row r="279" spans="9:13" ht="12.75">
      <c r="I279">
        <f t="shared" si="339"/>
      </c>
      <c r="J279" s="40"/>
      <c r="K279" s="41"/>
      <c r="L279" s="41"/>
      <c r="M279" s="42"/>
    </row>
    <row r="280" spans="9:13" ht="12.75">
      <c r="I280">
        <f t="shared" si="339"/>
      </c>
      <c r="J280" s="40"/>
      <c r="K280" s="41"/>
      <c r="L280" s="41"/>
      <c r="M280" s="42"/>
    </row>
    <row r="281" spans="9:13" ht="12.75">
      <c r="I281">
        <f t="shared" si="339"/>
      </c>
      <c r="J281" s="118"/>
      <c r="K281" s="115"/>
      <c r="L281" s="43"/>
      <c r="M281" s="119"/>
    </row>
    <row r="282" spans="9:13" ht="12.75">
      <c r="I282">
        <f t="shared" si="339"/>
      </c>
      <c r="J282" s="118"/>
      <c r="K282" s="115"/>
      <c r="L282" s="43"/>
      <c r="M282" s="119"/>
    </row>
    <row r="283" spans="9:13" ht="12.75">
      <c r="I283">
        <f t="shared" si="339"/>
      </c>
      <c r="J283" s="118"/>
      <c r="K283" s="115"/>
      <c r="L283" s="43"/>
      <c r="M283" s="119"/>
    </row>
    <row r="284" spans="9:13" ht="12.75">
      <c r="I284">
        <f t="shared" si="339"/>
      </c>
      <c r="J284" s="118"/>
      <c r="K284" s="115"/>
      <c r="L284" s="43"/>
      <c r="M284" s="119"/>
    </row>
    <row r="285" spans="9:13" ht="12.75">
      <c r="I285">
        <f t="shared" si="339"/>
      </c>
      <c r="J285" s="118"/>
      <c r="K285" s="115"/>
      <c r="L285" s="43"/>
      <c r="M285" s="119"/>
    </row>
    <row r="286" spans="9:13" ht="12.75">
      <c r="I286">
        <f t="shared" si="339"/>
      </c>
      <c r="J286" s="118"/>
      <c r="K286" s="115"/>
      <c r="L286" s="43"/>
      <c r="M286" s="119"/>
    </row>
    <row r="287" spans="9:13" ht="12.75">
      <c r="I287">
        <f t="shared" si="339"/>
      </c>
      <c r="J287" s="118"/>
      <c r="K287" s="115"/>
      <c r="L287" s="43"/>
      <c r="M287" s="119"/>
    </row>
    <row r="288" spans="9:13" ht="12.75">
      <c r="I288">
        <f t="shared" si="339"/>
      </c>
      <c r="J288" s="118"/>
      <c r="K288" s="115"/>
      <c r="L288" s="43"/>
      <c r="M288" s="119"/>
    </row>
    <row r="289" spans="9:13" ht="12.75">
      <c r="I289">
        <f t="shared" si="339"/>
      </c>
      <c r="J289" s="44"/>
      <c r="K289" s="45"/>
      <c r="L289" s="45"/>
      <c r="M289" s="46"/>
    </row>
    <row r="290" spans="9:13" ht="12.75">
      <c r="I290">
        <f t="shared" si="339"/>
      </c>
      <c r="J290" s="44"/>
      <c r="K290" s="45"/>
      <c r="L290" s="45"/>
      <c r="M290" s="46"/>
    </row>
    <row r="291" spans="9:13" ht="12.75">
      <c r="I291">
        <f t="shared" si="339"/>
      </c>
      <c r="J291" s="44"/>
      <c r="K291" s="45"/>
      <c r="L291" s="45"/>
      <c r="M291" s="46"/>
    </row>
    <row r="292" spans="9:13" ht="12.75">
      <c r="I292">
        <f t="shared" si="339"/>
      </c>
      <c r="J292" s="44"/>
      <c r="K292" s="45"/>
      <c r="L292" s="45"/>
      <c r="M292" s="46"/>
    </row>
    <row r="293" spans="9:13" ht="12.75">
      <c r="I293">
        <f aca="true" t="shared" si="340" ref="I293:I333">IF(J293="","",I292+1)</f>
      </c>
      <c r="J293" s="44"/>
      <c r="K293" s="45"/>
      <c r="L293" s="45"/>
      <c r="M293" s="46"/>
    </row>
    <row r="294" spans="9:13" ht="12.75">
      <c r="I294">
        <f t="shared" si="340"/>
      </c>
      <c r="J294" s="44"/>
      <c r="K294" s="45"/>
      <c r="L294" s="45"/>
      <c r="M294" s="46"/>
    </row>
    <row r="295" spans="9:13" ht="12.75">
      <c r="I295">
        <f t="shared" si="340"/>
      </c>
      <c r="J295" s="44"/>
      <c r="K295" s="45"/>
      <c r="L295" s="45"/>
      <c r="M295" s="46"/>
    </row>
    <row r="296" spans="9:13" ht="12.75">
      <c r="I296">
        <f t="shared" si="340"/>
      </c>
      <c r="J296" s="44"/>
      <c r="K296" s="45"/>
      <c r="L296" s="45"/>
      <c r="M296" s="46"/>
    </row>
    <row r="297" spans="9:13" ht="12.75">
      <c r="I297">
        <f t="shared" si="340"/>
      </c>
      <c r="J297" s="44"/>
      <c r="K297" s="45"/>
      <c r="L297" s="45"/>
      <c r="M297" s="46"/>
    </row>
    <row r="298" spans="9:13" ht="12.75">
      <c r="I298">
        <f t="shared" si="340"/>
      </c>
      <c r="J298" s="44"/>
      <c r="K298" s="45"/>
      <c r="L298" s="45"/>
      <c r="M298" s="46"/>
    </row>
    <row r="299" spans="9:13" ht="12.75">
      <c r="I299">
        <f t="shared" si="340"/>
      </c>
      <c r="J299" s="44"/>
      <c r="K299" s="45"/>
      <c r="L299" s="45"/>
      <c r="M299" s="46"/>
    </row>
    <row r="300" spans="9:13" ht="12.75">
      <c r="I300">
        <f t="shared" si="340"/>
      </c>
      <c r="J300" s="44"/>
      <c r="K300" s="45"/>
      <c r="L300" s="45"/>
      <c r="M300" s="46"/>
    </row>
    <row r="301" spans="9:13" ht="12.75">
      <c r="I301">
        <f t="shared" si="340"/>
      </c>
      <c r="J301" s="44"/>
      <c r="K301" s="45"/>
      <c r="L301" s="45"/>
      <c r="M301" s="46"/>
    </row>
    <row r="302" spans="9:13" ht="12.75">
      <c r="I302">
        <f t="shared" si="340"/>
      </c>
      <c r="J302" s="44"/>
      <c r="K302" s="45"/>
      <c r="L302" s="45"/>
      <c r="M302" s="46"/>
    </row>
    <row r="303" spans="9:13" ht="12.75">
      <c r="I303">
        <f t="shared" si="340"/>
      </c>
      <c r="J303" s="44"/>
      <c r="K303" s="45"/>
      <c r="L303" s="45"/>
      <c r="M303" s="46"/>
    </row>
    <row r="304" spans="9:13" ht="12.75">
      <c r="I304">
        <f t="shared" si="340"/>
      </c>
      <c r="J304" s="44"/>
      <c r="K304" s="45"/>
      <c r="L304" s="45"/>
      <c r="M304" s="46"/>
    </row>
    <row r="305" spans="9:13" ht="12.75">
      <c r="I305">
        <f t="shared" si="340"/>
      </c>
      <c r="J305" s="44"/>
      <c r="K305" s="45"/>
      <c r="L305" s="45"/>
      <c r="M305" s="46"/>
    </row>
    <row r="306" spans="9:13" ht="12.75">
      <c r="I306">
        <f t="shared" si="340"/>
      </c>
      <c r="J306" s="44"/>
      <c r="K306" s="45"/>
      <c r="L306" s="45"/>
      <c r="M306" s="46"/>
    </row>
    <row r="307" spans="9:13" ht="12.75">
      <c r="I307">
        <f t="shared" si="340"/>
      </c>
      <c r="J307" s="44"/>
      <c r="K307" s="45"/>
      <c r="L307" s="45"/>
      <c r="M307" s="46"/>
    </row>
    <row r="308" spans="9:13" ht="12.75">
      <c r="I308">
        <f t="shared" si="340"/>
      </c>
      <c r="J308" s="44"/>
      <c r="K308" s="45"/>
      <c r="L308" s="45"/>
      <c r="M308" s="46"/>
    </row>
    <row r="309" spans="9:13" ht="12.75">
      <c r="I309">
        <f t="shared" si="340"/>
      </c>
      <c r="J309" s="44"/>
      <c r="K309" s="45"/>
      <c r="L309" s="45"/>
      <c r="M309" s="46"/>
    </row>
    <row r="310" spans="9:13" ht="12.75">
      <c r="I310">
        <f t="shared" si="340"/>
      </c>
      <c r="J310" s="44"/>
      <c r="K310" s="45"/>
      <c r="L310" s="45"/>
      <c r="M310" s="46"/>
    </row>
    <row r="311" spans="9:13" ht="12.75">
      <c r="I311">
        <f t="shared" si="340"/>
      </c>
      <c r="J311" s="44"/>
      <c r="K311" s="45"/>
      <c r="L311" s="45"/>
      <c r="M311" s="46"/>
    </row>
    <row r="312" spans="9:13" ht="12.75">
      <c r="I312">
        <f t="shared" si="340"/>
      </c>
      <c r="J312" s="44"/>
      <c r="K312" s="45"/>
      <c r="L312" s="45"/>
      <c r="M312" s="46"/>
    </row>
    <row r="313" spans="9:13" ht="12.75">
      <c r="I313">
        <f t="shared" si="340"/>
      </c>
      <c r="J313" s="44"/>
      <c r="K313" s="45"/>
      <c r="L313" s="45"/>
      <c r="M313" s="46"/>
    </row>
    <row r="314" spans="9:13" ht="12.75">
      <c r="I314">
        <f t="shared" si="340"/>
      </c>
      <c r="J314" s="44"/>
      <c r="K314" s="45"/>
      <c r="L314" s="45"/>
      <c r="M314" s="46"/>
    </row>
    <row r="315" spans="9:13" ht="12.75">
      <c r="I315">
        <f t="shared" si="340"/>
      </c>
      <c r="J315" s="44"/>
      <c r="K315" s="45"/>
      <c r="L315" s="45"/>
      <c r="M315" s="46"/>
    </row>
    <row r="316" spans="9:13" ht="12.75">
      <c r="I316">
        <f t="shared" si="340"/>
      </c>
      <c r="J316" s="44"/>
      <c r="K316" s="45"/>
      <c r="L316" s="45"/>
      <c r="M316" s="46"/>
    </row>
    <row r="317" spans="9:13" ht="12.75">
      <c r="I317">
        <f t="shared" si="340"/>
      </c>
      <c r="J317" s="44"/>
      <c r="K317" s="45"/>
      <c r="L317" s="45"/>
      <c r="M317" s="46"/>
    </row>
    <row r="318" spans="9:13" ht="12.75">
      <c r="I318">
        <f t="shared" si="340"/>
      </c>
      <c r="J318" s="44"/>
      <c r="K318" s="45"/>
      <c r="L318" s="45"/>
      <c r="M318" s="46"/>
    </row>
    <row r="319" spans="9:13" ht="12.75">
      <c r="I319">
        <f t="shared" si="340"/>
      </c>
      <c r="J319" s="44"/>
      <c r="K319" s="45"/>
      <c r="L319" s="45"/>
      <c r="M319" s="46"/>
    </row>
    <row r="320" spans="9:13" ht="12.75">
      <c r="I320">
        <f t="shared" si="340"/>
      </c>
      <c r="J320" s="44"/>
      <c r="K320" s="45"/>
      <c r="L320" s="45"/>
      <c r="M320" s="46"/>
    </row>
    <row r="321" spans="9:13" ht="12.75">
      <c r="I321">
        <f t="shared" si="340"/>
      </c>
      <c r="J321" s="44"/>
      <c r="K321" s="45"/>
      <c r="L321" s="45"/>
      <c r="M321" s="46"/>
    </row>
    <row r="322" spans="9:13" ht="12.75">
      <c r="I322">
        <f t="shared" si="340"/>
      </c>
      <c r="J322" s="44"/>
      <c r="K322" s="45"/>
      <c r="L322" s="45"/>
      <c r="M322" s="46"/>
    </row>
    <row r="323" spans="9:13" ht="12.75">
      <c r="I323">
        <f t="shared" si="340"/>
      </c>
      <c r="J323" s="44"/>
      <c r="K323" s="45"/>
      <c r="L323" s="45"/>
      <c r="M323" s="46"/>
    </row>
    <row r="324" spans="9:13" ht="12.75">
      <c r="I324">
        <f t="shared" si="340"/>
      </c>
      <c r="J324" s="44"/>
      <c r="K324" s="45"/>
      <c r="L324" s="45"/>
      <c r="M324" s="46"/>
    </row>
    <row r="325" spans="9:13" ht="12.75">
      <c r="I325">
        <f t="shared" si="340"/>
      </c>
      <c r="J325" s="44"/>
      <c r="K325" s="45"/>
      <c r="L325" s="45"/>
      <c r="M325" s="46"/>
    </row>
    <row r="326" spans="9:13" ht="12.75">
      <c r="I326">
        <f t="shared" si="340"/>
      </c>
      <c r="J326" s="44"/>
      <c r="K326" s="45"/>
      <c r="L326" s="45"/>
      <c r="M326" s="46"/>
    </row>
    <row r="327" spans="9:13" ht="12.75">
      <c r="I327">
        <f t="shared" si="340"/>
      </c>
      <c r="J327" s="44"/>
      <c r="K327" s="45"/>
      <c r="L327" s="45"/>
      <c r="M327" s="46"/>
    </row>
    <row r="328" spans="9:13" ht="12.75">
      <c r="I328">
        <f t="shared" si="340"/>
      </c>
      <c r="J328" s="44"/>
      <c r="K328" s="45"/>
      <c r="L328" s="45"/>
      <c r="M328" s="46"/>
    </row>
    <row r="329" spans="9:13" ht="12.75">
      <c r="I329">
        <f t="shared" si="340"/>
      </c>
      <c r="J329" s="44"/>
      <c r="K329" s="45"/>
      <c r="L329" s="45"/>
      <c r="M329" s="46"/>
    </row>
    <row r="330" spans="9:13" ht="12.75">
      <c r="I330">
        <f t="shared" si="340"/>
      </c>
      <c r="J330" s="44"/>
      <c r="K330" s="45"/>
      <c r="L330" s="45"/>
      <c r="M330" s="46"/>
    </row>
    <row r="331" spans="9:13" ht="12.75">
      <c r="I331">
        <f t="shared" si="340"/>
      </c>
      <c r="J331" s="44"/>
      <c r="K331" s="45"/>
      <c r="L331" s="45"/>
      <c r="M331" s="46"/>
    </row>
    <row r="332" spans="9:13" ht="12.75">
      <c r="I332">
        <f t="shared" si="340"/>
      </c>
      <c r="J332" s="44"/>
      <c r="K332" s="45"/>
      <c r="L332" s="45"/>
      <c r="M332" s="46"/>
    </row>
    <row r="333" spans="9:13" ht="12.75">
      <c r="I333">
        <f t="shared" si="340"/>
      </c>
      <c r="J333" s="47"/>
      <c r="K333" s="48"/>
      <c r="L333" s="48"/>
      <c r="M333" s="49"/>
    </row>
  </sheetData>
  <sheetProtection/>
  <mergeCells count="66">
    <mergeCell ref="FC1:FE1"/>
    <mergeCell ref="GY1:HA1"/>
    <mergeCell ref="J1:M1"/>
    <mergeCell ref="EQ1:ES1"/>
    <mergeCell ref="ET1:EV1"/>
    <mergeCell ref="EW1:EY1"/>
    <mergeCell ref="EZ1:FB1"/>
    <mergeCell ref="EE1:EG1"/>
    <mergeCell ref="EH1:EJ1"/>
    <mergeCell ref="EN1:EP1"/>
    <mergeCell ref="DS1:DU1"/>
    <mergeCell ref="DV1:DX1"/>
    <mergeCell ref="DY1:EA1"/>
    <mergeCell ref="EB1:ED1"/>
    <mergeCell ref="EK1:EM1"/>
    <mergeCell ref="DG1:DI1"/>
    <mergeCell ref="DJ1:DL1"/>
    <mergeCell ref="DM1:DO1"/>
    <mergeCell ref="DP1:DR1"/>
    <mergeCell ref="CO1:CQ1"/>
    <mergeCell ref="CR1:CT1"/>
    <mergeCell ref="CU1:CW1"/>
    <mergeCell ref="CX1:CZ1"/>
    <mergeCell ref="DA1:DC1"/>
    <mergeCell ref="DD1:DF1"/>
    <mergeCell ref="CC1:CE1"/>
    <mergeCell ref="CF1:CH1"/>
    <mergeCell ref="CI1:CK1"/>
    <mergeCell ref="CL1:CN1"/>
    <mergeCell ref="AY1:BA1"/>
    <mergeCell ref="BB1:BD1"/>
    <mergeCell ref="BK1:BM1"/>
    <mergeCell ref="BN1:BP1"/>
    <mergeCell ref="BQ1:BS1"/>
    <mergeCell ref="BT1:BV1"/>
    <mergeCell ref="BW1:BY1"/>
    <mergeCell ref="BZ1:CB1"/>
    <mergeCell ref="AM1:AO1"/>
    <mergeCell ref="AP1:AR1"/>
    <mergeCell ref="AS1:AU1"/>
    <mergeCell ref="AV1:AX1"/>
    <mergeCell ref="BE1:BG1"/>
    <mergeCell ref="BH1:BJ1"/>
    <mergeCell ref="AG1:AI1"/>
    <mergeCell ref="AJ1:AL1"/>
    <mergeCell ref="O1:Q1"/>
    <mergeCell ref="R1:T1"/>
    <mergeCell ref="U1:W1"/>
    <mergeCell ref="X1:Z1"/>
    <mergeCell ref="AA1:AC1"/>
    <mergeCell ref="AD1:AF1"/>
    <mergeCell ref="FF1:FH1"/>
    <mergeCell ref="FI1:FK1"/>
    <mergeCell ref="FL1:FN1"/>
    <mergeCell ref="FO1:FQ1"/>
    <mergeCell ref="FR1:FT1"/>
    <mergeCell ref="FU1:FW1"/>
    <mergeCell ref="GP1:GR1"/>
    <mergeCell ref="GS1:GU1"/>
    <mergeCell ref="GV1:GX1"/>
    <mergeCell ref="FX1:FZ1"/>
    <mergeCell ref="GA1:GC1"/>
    <mergeCell ref="GD1:GF1"/>
    <mergeCell ref="GG1:GI1"/>
    <mergeCell ref="GJ1:GL1"/>
    <mergeCell ref="GM1:GO1"/>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M64"/>
  <sheetViews>
    <sheetView zoomScalePageLayoutView="0" workbookViewId="0" topLeftCell="A13">
      <selection activeCell="L6" sqref="L6"/>
    </sheetView>
  </sheetViews>
  <sheetFormatPr defaultColWidth="9.140625" defaultRowHeight="12.75"/>
  <cols>
    <col min="7" max="7" width="18.8515625" style="0" customWidth="1"/>
    <col min="8" max="8" width="21.421875" style="0" customWidth="1"/>
  </cols>
  <sheetData>
    <row r="1" spans="1:13" ht="12.75">
      <c r="A1" s="26" t="s">
        <v>212</v>
      </c>
      <c r="B1" s="26" t="s">
        <v>259</v>
      </c>
      <c r="C1" s="26" t="s">
        <v>241</v>
      </c>
      <c r="D1" s="26" t="s">
        <v>239</v>
      </c>
      <c r="E1" s="26" t="s">
        <v>242</v>
      </c>
      <c r="F1" s="26" t="s">
        <v>243</v>
      </c>
      <c r="G1" s="26" t="s">
        <v>244</v>
      </c>
      <c r="H1" s="26" t="s">
        <v>260</v>
      </c>
      <c r="I1" s="26" t="s">
        <v>262</v>
      </c>
      <c r="J1" s="152" t="s">
        <v>263</v>
      </c>
      <c r="K1" s="152" t="s">
        <v>264</v>
      </c>
      <c r="L1" s="152" t="s">
        <v>265</v>
      </c>
      <c r="M1" s="152" t="s">
        <v>266</v>
      </c>
    </row>
    <row r="2" spans="1:13" ht="12.75">
      <c r="A2">
        <f>IF(B7="","",INDEX(DropDown!$F$1:$F$66,DropDown!$E$2))</f>
      </c>
      <c r="B2" s="31">
        <v>0</v>
      </c>
      <c r="C2">
        <f>DropDown!C23</f>
        <v>0</v>
      </c>
      <c r="D2">
        <v>0</v>
      </c>
      <c r="E2">
        <v>0</v>
      </c>
      <c r="F2">
        <f>DropDown!C26</f>
        <v>0</v>
      </c>
      <c r="G2">
        <f>DropDown!C27</f>
        <v>0</v>
      </c>
      <c r="H2">
        <f>DropDown!C28</f>
        <v>0</v>
      </c>
      <c r="I2">
        <f>DropDown!C31</f>
        <v>0</v>
      </c>
      <c r="J2">
        <v>0</v>
      </c>
      <c r="K2">
        <f>DropDown!C33</f>
        <v>0</v>
      </c>
      <c r="L2">
        <v>0</v>
      </c>
      <c r="M2">
        <f>DropDown!C35</f>
        <v>0</v>
      </c>
    </row>
    <row r="3" spans="2:3" ht="12.75">
      <c r="B3" s="31"/>
      <c r="C3" s="35"/>
    </row>
    <row r="4" ht="12.75">
      <c r="B4" s="31">
        <f>IF(A4="","",LEFT('Chapter Confirmation'!C$14,2))</f>
      </c>
    </row>
    <row r="6" spans="1:8" ht="12.75">
      <c r="A6" s="125" t="s">
        <v>212</v>
      </c>
      <c r="B6" s="130" t="s">
        <v>253</v>
      </c>
      <c r="C6" s="130" t="s">
        <v>12</v>
      </c>
      <c r="D6" s="130" t="s">
        <v>254</v>
      </c>
      <c r="E6" s="130" t="s">
        <v>255</v>
      </c>
      <c r="F6" s="130" t="s">
        <v>237</v>
      </c>
      <c r="G6" s="127" t="s">
        <v>238</v>
      </c>
      <c r="H6" s="127" t="s">
        <v>261</v>
      </c>
    </row>
    <row r="7" spans="1:8" ht="12.75">
      <c r="A7" s="44">
        <f>IF(B7="","",INDEX(DropDown!$F$1:$F$66,DropDown!$E$2))</f>
      </c>
      <c r="B7" s="129"/>
      <c r="C7" s="129"/>
      <c r="D7" s="129"/>
      <c r="E7" s="129"/>
      <c r="F7" s="129"/>
      <c r="G7" s="129"/>
      <c r="H7" s="126"/>
    </row>
    <row r="8" spans="1:8" ht="12.75">
      <c r="A8" s="44">
        <f>IF(B8="","",INDEX(DropDown!$F$1:$F$66,DropDown!$E$2))</f>
      </c>
      <c r="B8" s="129">
        <f>IF('Chapter Confirmation'!B15="","",'Chapter Confirmation'!B15)</f>
      </c>
      <c r="C8" s="129">
        <f>IF('Chapter Confirmation'!C15="","",'Chapter Confirmation'!C15)</f>
      </c>
      <c r="D8" s="129">
        <f>IF('Chapter Confirmation'!D15="","",'Chapter Confirmation'!D15)</f>
      </c>
      <c r="E8" s="129">
        <f>IF('Chapter Confirmation'!E15="","",'Chapter Confirmation'!E15)</f>
      </c>
      <c r="F8" s="129">
        <f>IF('Chapter Confirmation'!F15="","",'Chapter Confirmation'!F15)</f>
      </c>
      <c r="G8" s="129">
        <f>IF('Chapter Confirmation'!G15="","",'Chapter Confirmation'!G15)</f>
      </c>
      <c r="H8" s="126">
        <f>IF('Chapter Confirmation'!H15="","",'Chapter Confirmation'!H15)</f>
      </c>
    </row>
    <row r="9" spans="1:8" ht="12.75">
      <c r="A9" s="44">
        <f>IF(B9="","",INDEX(DropDown!$F$1:$F$66,DropDown!$E$2))</f>
      </c>
      <c r="B9" s="129"/>
      <c r="C9" s="129"/>
      <c r="D9" s="129"/>
      <c r="E9" s="129"/>
      <c r="F9" s="129"/>
      <c r="G9" s="129"/>
      <c r="H9" s="126"/>
    </row>
    <row r="10" spans="1:8" ht="12.75">
      <c r="A10" s="44">
        <f>IF(B10="","",INDEX(DropDown!$F$1:$F$66,DropDown!$E$2))</f>
      </c>
      <c r="B10" s="129">
        <f>IF('Chapter Confirmation'!B17="","",'Chapter Confirmation'!B17)</f>
      </c>
      <c r="C10" s="129">
        <f>IF('Chapter Confirmation'!C17="","",'Chapter Confirmation'!C17)</f>
      </c>
      <c r="D10" s="129">
        <f>IF('Chapter Confirmation'!D17="","",'Chapter Confirmation'!D17)</f>
      </c>
      <c r="E10" s="129">
        <f>IF('Chapter Confirmation'!E17="","",'Chapter Confirmation'!E17)</f>
      </c>
      <c r="F10" s="129">
        <f>IF('Chapter Confirmation'!F17="","",'Chapter Confirmation'!F17)</f>
      </c>
      <c r="G10" s="129">
        <f>IF('Chapter Confirmation'!G17="","",'Chapter Confirmation'!G17)</f>
      </c>
      <c r="H10" s="126">
        <f>IF('Chapter Confirmation'!H17="","",'Chapter Confirmation'!H17)</f>
      </c>
    </row>
    <row r="11" spans="1:8" ht="12.75">
      <c r="A11" s="44">
        <f>IF(B11="","",INDEX(DropDown!$F$1:$F$66,DropDown!$E$2))</f>
      </c>
      <c r="B11" s="129">
        <f>IF('Chapter Confirmation'!B18="","",'Chapter Confirmation'!B18)</f>
      </c>
      <c r="C11" s="129">
        <f>IF('Chapter Confirmation'!C18="","",'Chapter Confirmation'!C18)</f>
      </c>
      <c r="D11" s="129">
        <f>IF('Chapter Confirmation'!D18="","",'Chapter Confirmation'!D18)</f>
      </c>
      <c r="E11" s="129">
        <f>IF('Chapter Confirmation'!E18="","",'Chapter Confirmation'!E18)</f>
      </c>
      <c r="F11" s="129">
        <f>IF('Chapter Confirmation'!F18="","",'Chapter Confirmation'!F18)</f>
      </c>
      <c r="G11" s="129">
        <f>IF('Chapter Confirmation'!G18="","",'Chapter Confirmation'!G18)</f>
      </c>
      <c r="H11" s="126">
        <f>IF('Chapter Confirmation'!H18="","",'Chapter Confirmation'!H18)</f>
      </c>
    </row>
    <row r="12" spans="1:8" ht="12.75">
      <c r="A12" s="44">
        <f>IF(B12="","",INDEX(DropDown!$F$1:$F$66,DropDown!$E$2))</f>
      </c>
      <c r="B12" s="129">
        <f>IF('Chapter Confirmation'!B19="","",'Chapter Confirmation'!B19)</f>
      </c>
      <c r="C12" s="129">
        <f>IF('Chapter Confirmation'!C19="","",'Chapter Confirmation'!C19)</f>
      </c>
      <c r="D12" s="129">
        <f>IF('Chapter Confirmation'!D19="","",'Chapter Confirmation'!D19)</f>
      </c>
      <c r="E12" s="129">
        <f>IF('Chapter Confirmation'!E19="","",'Chapter Confirmation'!E19)</f>
      </c>
      <c r="F12" s="129">
        <f>IF('Chapter Confirmation'!F19="","",'Chapter Confirmation'!F19)</f>
      </c>
      <c r="G12" s="129">
        <f>IF('Chapter Confirmation'!G19="","",'Chapter Confirmation'!G19)</f>
      </c>
      <c r="H12" s="126">
        <f>IF('Chapter Confirmation'!H19="","",'Chapter Confirmation'!H19)</f>
      </c>
    </row>
    <row r="13" spans="1:8" ht="12.75">
      <c r="A13" s="44">
        <f>IF(B13="","",INDEX(DropDown!$F$1:$F$66,DropDown!$E$2))</f>
      </c>
      <c r="B13" s="129">
        <f>IF('Chapter Confirmation'!B20="","",'Chapter Confirmation'!B20)</f>
      </c>
      <c r="C13" s="129">
        <f>IF('Chapter Confirmation'!C20="","",'Chapter Confirmation'!C20)</f>
      </c>
      <c r="D13" s="129">
        <f>IF('Chapter Confirmation'!D20="","",'Chapter Confirmation'!D20)</f>
      </c>
      <c r="E13" s="129">
        <f>IF('Chapter Confirmation'!E20="","",'Chapter Confirmation'!E20)</f>
      </c>
      <c r="F13" s="129">
        <f>IF('Chapter Confirmation'!F20="","",'Chapter Confirmation'!F20)</f>
      </c>
      <c r="G13" s="129">
        <f>IF('Chapter Confirmation'!G20="","",'Chapter Confirmation'!G20)</f>
      </c>
      <c r="H13" s="126">
        <f>IF('Chapter Confirmation'!H20="","",'Chapter Confirmation'!H20)</f>
      </c>
    </row>
    <row r="14" spans="1:8" ht="12.75">
      <c r="A14" s="44">
        <f>IF(B14="","",INDEX(DropDown!$F$1:$F$66,DropDown!$E$2))</f>
      </c>
      <c r="B14" s="129">
        <f>IF('Chapter Confirmation'!B21="","",'Chapter Confirmation'!B21)</f>
      </c>
      <c r="C14" s="129">
        <f>IF('Chapter Confirmation'!C21="","",'Chapter Confirmation'!C21)</f>
      </c>
      <c r="D14" s="129">
        <f>IF('Chapter Confirmation'!D21="","",'Chapter Confirmation'!D21)</f>
      </c>
      <c r="E14" s="129">
        <f>IF('Chapter Confirmation'!E21="","",'Chapter Confirmation'!E21)</f>
      </c>
      <c r="F14" s="129">
        <f>IF('Chapter Confirmation'!F21="","",'Chapter Confirmation'!F21)</f>
      </c>
      <c r="G14" s="129">
        <f>IF('Chapter Confirmation'!G21="","",'Chapter Confirmation'!G21)</f>
      </c>
      <c r="H14" s="126">
        <f>IF('Chapter Confirmation'!H21="","",'Chapter Confirmation'!H21)</f>
      </c>
    </row>
    <row r="15" spans="1:8" ht="12.75">
      <c r="A15" s="44">
        <f>IF(B15="","",INDEX(DropDown!$F$1:$F$66,DropDown!$E$2))</f>
      </c>
      <c r="B15" s="129">
        <f>IF('Chapter Confirmation'!B22="","",'Chapter Confirmation'!B22)</f>
      </c>
      <c r="C15" s="129">
        <f>IF('Chapter Confirmation'!C22="","",'Chapter Confirmation'!C22)</f>
      </c>
      <c r="D15" s="129">
        <f>IF('Chapter Confirmation'!D22="","",'Chapter Confirmation'!D22)</f>
      </c>
      <c r="E15" s="129">
        <f>IF('Chapter Confirmation'!E22="","",'Chapter Confirmation'!E22)</f>
      </c>
      <c r="F15" s="129">
        <f>IF('Chapter Confirmation'!F22="","",'Chapter Confirmation'!F22)</f>
      </c>
      <c r="G15" s="129">
        <f>IF('Chapter Confirmation'!G22="","",'Chapter Confirmation'!G22)</f>
      </c>
      <c r="H15" s="126">
        <f>IF('Chapter Confirmation'!H22="","",'Chapter Confirmation'!H22)</f>
      </c>
    </row>
    <row r="16" spans="1:8" ht="12.75">
      <c r="A16" s="44">
        <f>IF(B16="","",INDEX(DropDown!$F$1:$F$66,DropDown!$E$2))</f>
      </c>
      <c r="B16" s="129">
        <f>IF('Chapter Confirmation'!B23="","",'Chapter Confirmation'!B23)</f>
      </c>
      <c r="C16" s="129">
        <f>IF('Chapter Confirmation'!C23="","",'Chapter Confirmation'!C23)</f>
      </c>
      <c r="D16" s="129">
        <f>IF('Chapter Confirmation'!D23="","",'Chapter Confirmation'!D23)</f>
      </c>
      <c r="E16" s="129">
        <f>IF('Chapter Confirmation'!E23="","",'Chapter Confirmation'!E23)</f>
      </c>
      <c r="F16" s="129">
        <f>IF('Chapter Confirmation'!F23="","",'Chapter Confirmation'!F23)</f>
      </c>
      <c r="G16" s="129">
        <f>IF('Chapter Confirmation'!G23="","",'Chapter Confirmation'!G23)</f>
      </c>
      <c r="H16" s="126">
        <f>IF('Chapter Confirmation'!H23="","",'Chapter Confirmation'!H23)</f>
      </c>
    </row>
    <row r="17" spans="1:8" ht="12.75">
      <c r="A17" s="44">
        <f>IF(B17="","",INDEX(DropDown!$F$1:$F$66,DropDown!$E$2))</f>
      </c>
      <c r="B17" s="129">
        <f>IF('Chapter Confirmation'!B24="","",'Chapter Confirmation'!B24)</f>
      </c>
      <c r="C17" s="129">
        <f>IF('Chapter Confirmation'!C24="","",'Chapter Confirmation'!C24)</f>
      </c>
      <c r="D17" s="129">
        <f>IF('Chapter Confirmation'!D24="","",'Chapter Confirmation'!D24)</f>
      </c>
      <c r="E17" s="129">
        <f>IF('Chapter Confirmation'!E24="","",'Chapter Confirmation'!E24)</f>
      </c>
      <c r="F17" s="129">
        <f>IF('Chapter Confirmation'!F24="","",'Chapter Confirmation'!F24)</f>
      </c>
      <c r="G17" s="129">
        <f>IF('Chapter Confirmation'!G24="","",'Chapter Confirmation'!G24)</f>
      </c>
      <c r="H17" s="126">
        <f>IF('Chapter Confirmation'!H24="","",'Chapter Confirmation'!H24)</f>
      </c>
    </row>
    <row r="18" spans="1:8" ht="12.75">
      <c r="A18" s="44">
        <f>IF(B18="","",INDEX(DropDown!$F$1:$F$66,DropDown!$E$2))</f>
      </c>
      <c r="B18" s="129">
        <f>IF('Chapter Confirmation'!B25="","",'Chapter Confirmation'!B25)</f>
      </c>
      <c r="C18" s="129">
        <f>IF('Chapter Confirmation'!C25="","",'Chapter Confirmation'!C25)</f>
      </c>
      <c r="D18" s="129">
        <f>IF('Chapter Confirmation'!D25="","",'Chapter Confirmation'!D25)</f>
      </c>
      <c r="E18" s="129">
        <f>IF('Chapter Confirmation'!E25="","",'Chapter Confirmation'!E25)</f>
      </c>
      <c r="F18" s="129">
        <f>IF('Chapter Confirmation'!F25="","",'Chapter Confirmation'!F25)</f>
      </c>
      <c r="G18" s="129">
        <f>IF('Chapter Confirmation'!G25="","",'Chapter Confirmation'!G25)</f>
      </c>
      <c r="H18" s="126">
        <f>IF('Chapter Confirmation'!H25="","",'Chapter Confirmation'!H25)</f>
      </c>
    </row>
    <row r="19" spans="1:8" ht="12.75">
      <c r="A19" s="44">
        <f>IF(B19="","",INDEX(DropDown!$F$1:$F$66,DropDown!$E$2))</f>
      </c>
      <c r="B19" s="129">
        <f>IF('Chapter Confirmation'!B26="","",'Chapter Confirmation'!B26)</f>
      </c>
      <c r="C19" s="129">
        <f>IF('Chapter Confirmation'!C26="","",'Chapter Confirmation'!C26)</f>
      </c>
      <c r="D19" s="129">
        <f>IF('Chapter Confirmation'!D26="","",'Chapter Confirmation'!D26)</f>
      </c>
      <c r="E19" s="129">
        <f>IF('Chapter Confirmation'!E26="","",'Chapter Confirmation'!E26)</f>
      </c>
      <c r="F19" s="129">
        <f>IF('Chapter Confirmation'!F26="","",'Chapter Confirmation'!F26)</f>
      </c>
      <c r="G19" s="129">
        <f>IF('Chapter Confirmation'!G26="","",'Chapter Confirmation'!G26)</f>
      </c>
      <c r="H19" s="126">
        <f>IF('Chapter Confirmation'!H26="","",'Chapter Confirmation'!H26)</f>
      </c>
    </row>
    <row r="20" spans="1:8" ht="12.75">
      <c r="A20" s="44">
        <f>IF(B20="","",INDEX(DropDown!$F$1:$F$66,DropDown!$E$2))</f>
      </c>
      <c r="B20" s="129">
        <f>IF('Chapter Confirmation'!B27="","",'Chapter Confirmation'!B27)</f>
      </c>
      <c r="C20" s="129">
        <f>IF('Chapter Confirmation'!C27="","",'Chapter Confirmation'!C27)</f>
      </c>
      <c r="D20" s="129">
        <f>IF('Chapter Confirmation'!D27="","",'Chapter Confirmation'!D27)</f>
      </c>
      <c r="E20" s="129">
        <f>IF('Chapter Confirmation'!E27="","",'Chapter Confirmation'!E27)</f>
      </c>
      <c r="F20" s="129">
        <f>IF('Chapter Confirmation'!F27="","",'Chapter Confirmation'!F27)</f>
      </c>
      <c r="G20" s="129">
        <f>IF('Chapter Confirmation'!G27="","",'Chapter Confirmation'!G27)</f>
      </c>
      <c r="H20" s="126">
        <f>IF('Chapter Confirmation'!H27="","",'Chapter Confirmation'!H27)</f>
      </c>
    </row>
    <row r="21" spans="1:8" ht="12.75">
      <c r="A21" s="44">
        <f>IF(B21="","",INDEX(DropDown!$F$1:$F$66,DropDown!$E$2))</f>
      </c>
      <c r="B21" s="129">
        <f>IF('Chapter Confirmation'!B28="","",'Chapter Confirmation'!B28)</f>
      </c>
      <c r="C21" s="129">
        <f>IF('Chapter Confirmation'!C28="","",'Chapter Confirmation'!C28)</f>
      </c>
      <c r="D21" s="129">
        <f>IF('Chapter Confirmation'!D28="","",'Chapter Confirmation'!D28)</f>
      </c>
      <c r="E21" s="129">
        <f>IF('Chapter Confirmation'!E28="","",'Chapter Confirmation'!E28)</f>
      </c>
      <c r="F21" s="129">
        <f>IF('Chapter Confirmation'!F28="","",'Chapter Confirmation'!F28)</f>
      </c>
      <c r="G21" s="129">
        <f>IF('Chapter Confirmation'!G28="","",'Chapter Confirmation'!G28)</f>
      </c>
      <c r="H21" s="126">
        <f>IF('Chapter Confirmation'!H28="","",'Chapter Confirmation'!H28)</f>
      </c>
    </row>
    <row r="22" spans="1:8" ht="12.75">
      <c r="A22" s="44">
        <f>IF(B22="","",INDEX(DropDown!$F$1:$F$66,DropDown!$E$2))</f>
      </c>
      <c r="B22" s="129">
        <f>IF('Chapter Confirmation'!B29="","",'Chapter Confirmation'!B29)</f>
      </c>
      <c r="C22" s="129">
        <f>IF('Chapter Confirmation'!C29="","",'Chapter Confirmation'!C29)</f>
      </c>
      <c r="D22" s="129">
        <f>IF('Chapter Confirmation'!D29="","",'Chapter Confirmation'!D29)</f>
      </c>
      <c r="E22" s="129">
        <f>IF('Chapter Confirmation'!E29="","",'Chapter Confirmation'!E29)</f>
      </c>
      <c r="F22" s="129">
        <f>IF('Chapter Confirmation'!F29="","",'Chapter Confirmation'!F29)</f>
      </c>
      <c r="G22" s="129">
        <f>IF('Chapter Confirmation'!G29="","",'Chapter Confirmation'!G29)</f>
      </c>
      <c r="H22" s="126">
        <f>IF('Chapter Confirmation'!H29="","",'Chapter Confirmation'!H29)</f>
      </c>
    </row>
    <row r="23" spans="1:8" ht="12.75">
      <c r="A23" s="44">
        <f>IF(B23="","",INDEX(DropDown!$F$1:$F$66,DropDown!$E$2))</f>
      </c>
      <c r="B23" s="129">
        <f>IF('Chapter Confirmation'!B30="","",'Chapter Confirmation'!B30)</f>
      </c>
      <c r="C23" s="129">
        <f>IF('Chapter Confirmation'!C30="","",'Chapter Confirmation'!C30)</f>
      </c>
      <c r="D23" s="129">
        <f>IF('Chapter Confirmation'!D30="","",'Chapter Confirmation'!D30)</f>
      </c>
      <c r="E23" s="129">
        <f>IF('Chapter Confirmation'!E30="","",'Chapter Confirmation'!E30)</f>
      </c>
      <c r="F23" s="129">
        <f>IF('Chapter Confirmation'!F30="","",'Chapter Confirmation'!F30)</f>
      </c>
      <c r="G23" s="129">
        <f>IF('Chapter Confirmation'!G30="","",'Chapter Confirmation'!G30)</f>
      </c>
      <c r="H23" s="126">
        <f>IF('Chapter Confirmation'!H30="","",'Chapter Confirmation'!H30)</f>
      </c>
    </row>
    <row r="24" spans="1:8" ht="12.75">
      <c r="A24" s="44">
        <f>IF(B24="","",INDEX(DropDown!$F$1:$F$66,DropDown!$E$2))</f>
      </c>
      <c r="B24" s="129">
        <f>IF('Chapter Confirmation'!B31="","",'Chapter Confirmation'!B31)</f>
      </c>
      <c r="C24" s="129">
        <f>IF('Chapter Confirmation'!C31="","",'Chapter Confirmation'!C31)</f>
      </c>
      <c r="D24" s="129">
        <f>IF('Chapter Confirmation'!D31="","",'Chapter Confirmation'!D31)</f>
      </c>
      <c r="E24" s="129">
        <f>IF('Chapter Confirmation'!E31="","",'Chapter Confirmation'!E31)</f>
      </c>
      <c r="F24" s="129">
        <f>IF('Chapter Confirmation'!F31="","",'Chapter Confirmation'!F31)</f>
      </c>
      <c r="G24" s="129">
        <f>IF('Chapter Confirmation'!G31="","",'Chapter Confirmation'!G31)</f>
      </c>
      <c r="H24" s="126">
        <f>IF('Chapter Confirmation'!H31="","",'Chapter Confirmation'!H31)</f>
      </c>
    </row>
    <row r="25" spans="1:8" ht="12.75">
      <c r="A25" s="44">
        <f>IF(B25="","",INDEX(DropDown!$F$1:$F$66,DropDown!$E$2))</f>
      </c>
      <c r="B25" s="129">
        <f>IF('Chapter Confirmation'!B32="","",'Chapter Confirmation'!B32)</f>
      </c>
      <c r="C25" s="129">
        <f>IF('Chapter Confirmation'!C32="","",'Chapter Confirmation'!C32)</f>
      </c>
      <c r="D25" s="129">
        <f>IF('Chapter Confirmation'!D32="","",'Chapter Confirmation'!D32)</f>
      </c>
      <c r="E25" s="129">
        <f>IF('Chapter Confirmation'!E32="","",'Chapter Confirmation'!E32)</f>
      </c>
      <c r="F25" s="129">
        <f>IF('Chapter Confirmation'!F32="","",'Chapter Confirmation'!F32)</f>
      </c>
      <c r="G25" s="129">
        <f>IF('Chapter Confirmation'!G32="","",'Chapter Confirmation'!G32)</f>
      </c>
      <c r="H25" s="126">
        <f>IF('Chapter Confirmation'!H32="","",'Chapter Confirmation'!H32)</f>
      </c>
    </row>
    <row r="26" spans="1:8" ht="12.75">
      <c r="A26" s="44">
        <f>IF(B26="","",INDEX(DropDown!$F$1:$F$66,DropDown!$E$2))</f>
      </c>
      <c r="B26" s="129">
        <f>IF('Chapter Confirmation'!B33="","",'Chapter Confirmation'!B33)</f>
      </c>
      <c r="C26" s="129">
        <f>IF('Chapter Confirmation'!C33="","",'Chapter Confirmation'!C33)</f>
      </c>
      <c r="D26" s="129">
        <f>IF('Chapter Confirmation'!D33="","",'Chapter Confirmation'!D33)</f>
      </c>
      <c r="E26" s="129">
        <f>IF('Chapter Confirmation'!E33="","",'Chapter Confirmation'!E33)</f>
      </c>
      <c r="F26" s="129">
        <f>IF('Chapter Confirmation'!F33="","",'Chapter Confirmation'!F33)</f>
      </c>
      <c r="G26" s="129">
        <f>IF('Chapter Confirmation'!G33="","",'Chapter Confirmation'!G33)</f>
      </c>
      <c r="H26" s="126">
        <f>IF('Chapter Confirmation'!H33="","",'Chapter Confirmation'!H33)</f>
      </c>
    </row>
    <row r="27" spans="1:8" ht="12.75">
      <c r="A27" s="44">
        <f>IF(B27="","",INDEX(DropDown!$F$1:$F$66,DropDown!$E$2))</f>
      </c>
      <c r="B27" s="129">
        <f>IF('Chapter Confirmation'!B34="","",'Chapter Confirmation'!B34)</f>
      </c>
      <c r="C27" s="129">
        <f>IF('Chapter Confirmation'!C34="","",'Chapter Confirmation'!C34)</f>
      </c>
      <c r="D27" s="129">
        <f>IF('Chapter Confirmation'!D34="","",'Chapter Confirmation'!D34)</f>
      </c>
      <c r="E27" s="129">
        <f>IF('Chapter Confirmation'!E34="","",'Chapter Confirmation'!E34)</f>
      </c>
      <c r="F27" s="129">
        <f>IF('Chapter Confirmation'!F34="","",'Chapter Confirmation'!F34)</f>
      </c>
      <c r="G27" s="129">
        <f>IF('Chapter Confirmation'!G34="","",'Chapter Confirmation'!G34)</f>
      </c>
      <c r="H27" s="126">
        <f>IF('Chapter Confirmation'!H34="","",'Chapter Confirmation'!H34)</f>
      </c>
    </row>
    <row r="28" spans="1:8" ht="12.75">
      <c r="A28" s="44">
        <f>IF(B28="","",INDEX(DropDown!$F$1:$F$66,DropDown!$E$2))</f>
      </c>
      <c r="B28" s="129">
        <f>IF('Chapter Confirmation'!B35="","",'Chapter Confirmation'!B35)</f>
      </c>
      <c r="C28" s="129">
        <f>IF('Chapter Confirmation'!C35="","",'Chapter Confirmation'!C35)</f>
      </c>
      <c r="D28" s="129">
        <f>IF('Chapter Confirmation'!D35="","",'Chapter Confirmation'!D35)</f>
      </c>
      <c r="E28" s="129">
        <f>IF('Chapter Confirmation'!E35="","",'Chapter Confirmation'!E35)</f>
      </c>
      <c r="F28" s="129">
        <f>IF('Chapter Confirmation'!F35="","",'Chapter Confirmation'!F35)</f>
      </c>
      <c r="G28" s="129">
        <f>IF('Chapter Confirmation'!G35="","",'Chapter Confirmation'!G35)</f>
      </c>
      <c r="H28" s="126">
        <f>IF('Chapter Confirmation'!H35="","",'Chapter Confirmation'!H35)</f>
      </c>
    </row>
    <row r="29" spans="1:8" ht="12.75">
      <c r="A29" s="44">
        <f>IF(B29="","",INDEX(DropDown!$F$1:$F$66,DropDown!$E$2))</f>
      </c>
      <c r="B29" s="129">
        <f>IF('Chapter Confirmation'!B36="","",'Chapter Confirmation'!B36)</f>
      </c>
      <c r="C29" s="129">
        <f>IF('Chapter Confirmation'!C36="","",'Chapter Confirmation'!C36)</f>
      </c>
      <c r="D29" s="129">
        <f>IF('Chapter Confirmation'!D36="","",'Chapter Confirmation'!D36)</f>
      </c>
      <c r="E29" s="129">
        <f>IF('Chapter Confirmation'!E36="","",'Chapter Confirmation'!E36)</f>
      </c>
      <c r="F29" s="129">
        <f>IF('Chapter Confirmation'!F36="","",'Chapter Confirmation'!F36)</f>
      </c>
      <c r="G29" s="129">
        <f>IF('Chapter Confirmation'!G36="","",'Chapter Confirmation'!G36)</f>
      </c>
      <c r="H29" s="126">
        <f>IF('Chapter Confirmation'!H36="","",'Chapter Confirmation'!H36)</f>
      </c>
    </row>
    <row r="30" spans="1:8" ht="12.75">
      <c r="A30" s="44">
        <f>IF(B30="","",INDEX(DropDown!$F$1:$F$66,DropDown!$E$2))</f>
      </c>
      <c r="B30" s="129">
        <f>IF('Chapter Confirmation'!B37="","",'Chapter Confirmation'!B37)</f>
      </c>
      <c r="C30" s="129">
        <f>IF('Chapter Confirmation'!C37="","",'Chapter Confirmation'!C37)</f>
      </c>
      <c r="D30" s="129">
        <f>IF('Chapter Confirmation'!D37="","",'Chapter Confirmation'!D37)</f>
      </c>
      <c r="E30" s="129">
        <f>IF('Chapter Confirmation'!E37="","",'Chapter Confirmation'!E37)</f>
      </c>
      <c r="F30" s="129">
        <f>IF('Chapter Confirmation'!F37="","",'Chapter Confirmation'!F37)</f>
      </c>
      <c r="G30" s="129">
        <f>IF('Chapter Confirmation'!G37="","",'Chapter Confirmation'!G37)</f>
      </c>
      <c r="H30" s="126">
        <f>IF('Chapter Confirmation'!H37="","",'Chapter Confirmation'!H37)</f>
      </c>
    </row>
    <row r="31" spans="1:8" ht="12.75">
      <c r="A31" s="44">
        <f>IF(B31="","",INDEX(DropDown!$F$1:$F$66,DropDown!$E$2))</f>
      </c>
      <c r="B31" s="129">
        <f>IF('Chapter Confirmation'!B38="","",'Chapter Confirmation'!B38)</f>
      </c>
      <c r="C31" s="129">
        <f>IF('Chapter Confirmation'!C38="","",'Chapter Confirmation'!C38)</f>
      </c>
      <c r="D31" s="129">
        <f>IF('Chapter Confirmation'!D38="","",'Chapter Confirmation'!D38)</f>
      </c>
      <c r="E31" s="129">
        <f>IF('Chapter Confirmation'!E38="","",'Chapter Confirmation'!E38)</f>
      </c>
      <c r="F31" s="129">
        <f>IF('Chapter Confirmation'!F38="","",'Chapter Confirmation'!F38)</f>
      </c>
      <c r="G31" s="129">
        <f>IF('Chapter Confirmation'!G38="","",'Chapter Confirmation'!G38)</f>
      </c>
      <c r="H31" s="126">
        <f>IF('Chapter Confirmation'!H38="","",'Chapter Confirmation'!H38)</f>
      </c>
    </row>
    <row r="32" spans="1:8" ht="12.75">
      <c r="A32" s="44">
        <f>IF(B32="","",INDEX(DropDown!$F$1:$F$66,DropDown!$E$2))</f>
      </c>
      <c r="B32" s="129">
        <f>IF('Chapter Confirmation'!B39="","",'Chapter Confirmation'!B39)</f>
      </c>
      <c r="C32" s="129">
        <f>IF('Chapter Confirmation'!C39="","",'Chapter Confirmation'!C39)</f>
      </c>
      <c r="D32" s="129">
        <f>IF('Chapter Confirmation'!D39="","",'Chapter Confirmation'!D39)</f>
      </c>
      <c r="E32" s="129">
        <f>IF('Chapter Confirmation'!E39="","",'Chapter Confirmation'!E39)</f>
      </c>
      <c r="F32" s="129">
        <f>IF('Chapter Confirmation'!F39="","",'Chapter Confirmation'!F39)</f>
      </c>
      <c r="G32" s="129">
        <f>IF('Chapter Confirmation'!G39="","",'Chapter Confirmation'!G39)</f>
      </c>
      <c r="H32" s="126">
        <f>IF('Chapter Confirmation'!H39="","",'Chapter Confirmation'!H39)</f>
      </c>
    </row>
    <row r="33" spans="1:8" ht="12.75">
      <c r="A33" s="44">
        <f>IF(B33="","",INDEX(DropDown!$F$1:$F$66,DropDown!$E$2))</f>
      </c>
      <c r="B33" s="129">
        <f>IF('Chapter Confirmation'!B40="","",'Chapter Confirmation'!B40)</f>
      </c>
      <c r="C33" s="129">
        <f>IF('Chapter Confirmation'!C40="","",'Chapter Confirmation'!C40)</f>
      </c>
      <c r="D33" s="129">
        <f>IF('Chapter Confirmation'!D40="","",'Chapter Confirmation'!D40)</f>
      </c>
      <c r="E33" s="129">
        <f>IF('Chapter Confirmation'!E40="","",'Chapter Confirmation'!E40)</f>
      </c>
      <c r="F33" s="129">
        <f>IF('Chapter Confirmation'!F40="","",'Chapter Confirmation'!F40)</f>
      </c>
      <c r="G33" s="129">
        <f>IF('Chapter Confirmation'!G40="","",'Chapter Confirmation'!G40)</f>
      </c>
      <c r="H33" s="126">
        <f>IF('Chapter Confirmation'!H40="","",'Chapter Confirmation'!H40)</f>
      </c>
    </row>
    <row r="34" spans="1:8" ht="12.75">
      <c r="A34" s="44">
        <f>IF(B34="","",INDEX(DropDown!$F$1:$F$66,DropDown!$E$2))</f>
      </c>
      <c r="B34" s="129">
        <f>IF('Chapter Confirmation'!B41="","",'Chapter Confirmation'!B41)</f>
      </c>
      <c r="C34" s="129">
        <f>IF('Chapter Confirmation'!C41="","",'Chapter Confirmation'!C41)</f>
      </c>
      <c r="D34" s="129">
        <f>IF('Chapter Confirmation'!D41="","",'Chapter Confirmation'!D41)</f>
      </c>
      <c r="E34" s="129">
        <f>IF('Chapter Confirmation'!E41="","",'Chapter Confirmation'!E41)</f>
      </c>
      <c r="F34" s="129">
        <f>IF('Chapter Confirmation'!F41="","",'Chapter Confirmation'!F41)</f>
      </c>
      <c r="G34" s="129">
        <f>IF('Chapter Confirmation'!G41="","",'Chapter Confirmation'!G41)</f>
      </c>
      <c r="H34" s="126">
        <f>IF('Chapter Confirmation'!H41="","",'Chapter Confirmation'!H41)</f>
      </c>
    </row>
    <row r="35" spans="1:8" ht="12.75">
      <c r="A35" s="44">
        <f>IF(B35="","",INDEX(DropDown!$F$1:$F$66,DropDown!$E$2))</f>
      </c>
      <c r="B35" s="129">
        <f>IF('Chapter Confirmation'!B42="","",'Chapter Confirmation'!B42)</f>
      </c>
      <c r="C35" s="129">
        <f>IF('Chapter Confirmation'!C42="","",'Chapter Confirmation'!C42)</f>
      </c>
      <c r="D35" s="129">
        <f>IF('Chapter Confirmation'!D42="","",'Chapter Confirmation'!D42)</f>
      </c>
      <c r="E35" s="129">
        <f>IF('Chapter Confirmation'!E42="","",'Chapter Confirmation'!E42)</f>
      </c>
      <c r="F35" s="129">
        <f>IF('Chapter Confirmation'!F42="","",'Chapter Confirmation'!F42)</f>
      </c>
      <c r="G35" s="129">
        <f>IF('Chapter Confirmation'!G42="","",'Chapter Confirmation'!G42)</f>
      </c>
      <c r="H35" s="126">
        <f>IF('Chapter Confirmation'!H42="","",'Chapter Confirmation'!H42)</f>
      </c>
    </row>
    <row r="36" spans="1:8" ht="12.75">
      <c r="A36" s="44">
        <f>IF(B36="","",INDEX(DropDown!$F$1:$F$66,DropDown!$E$2))</f>
      </c>
      <c r="B36" s="129">
        <f>IF('Chapter Confirmation'!B43="","",'Chapter Confirmation'!B43)</f>
      </c>
      <c r="C36" s="129">
        <f>IF('Chapter Confirmation'!C43="","",'Chapter Confirmation'!C43)</f>
      </c>
      <c r="D36" s="129">
        <f>IF('Chapter Confirmation'!D43="","",'Chapter Confirmation'!D43)</f>
      </c>
      <c r="E36" s="129">
        <f>IF('Chapter Confirmation'!E43="","",'Chapter Confirmation'!E43)</f>
      </c>
      <c r="F36" s="129">
        <f>IF('Chapter Confirmation'!F43="","",'Chapter Confirmation'!F43)</f>
      </c>
      <c r="G36" s="129">
        <f>IF('Chapter Confirmation'!G43="","",'Chapter Confirmation'!G43)</f>
      </c>
      <c r="H36" s="126">
        <f>IF('Chapter Confirmation'!H43="","",'Chapter Confirmation'!H43)</f>
      </c>
    </row>
    <row r="37" spans="1:8" ht="12.75">
      <c r="A37" s="44">
        <f>IF(B37="","",INDEX(DropDown!$F$1:$F$66,DropDown!$E$2))</f>
      </c>
      <c r="B37" s="129">
        <f>IF('Chapter Confirmation'!B44="","",'Chapter Confirmation'!B44)</f>
      </c>
      <c r="C37" s="129">
        <f>IF('Chapter Confirmation'!C44="","",'Chapter Confirmation'!C44)</f>
      </c>
      <c r="D37" s="129">
        <f>IF('Chapter Confirmation'!D44="","",'Chapter Confirmation'!D44)</f>
      </c>
      <c r="E37" s="129">
        <f>IF('Chapter Confirmation'!E44="","",'Chapter Confirmation'!E44)</f>
      </c>
      <c r="F37" s="129">
        <f>IF('Chapter Confirmation'!F44="","",'Chapter Confirmation'!F44)</f>
      </c>
      <c r="G37" s="129">
        <f>IF('Chapter Confirmation'!G44="","",'Chapter Confirmation'!G44)</f>
      </c>
      <c r="H37" s="126">
        <f>IF('Chapter Confirmation'!H44="","",'Chapter Confirmation'!H44)</f>
      </c>
    </row>
    <row r="38" spans="1:8" ht="12.75">
      <c r="A38" s="44">
        <f>IF(B38="","",INDEX(DropDown!$F$1:$F$66,DropDown!$E$2))</f>
      </c>
      <c r="B38" s="129">
        <f>IF('Chapter Confirmation'!B45="","",'Chapter Confirmation'!B45)</f>
      </c>
      <c r="C38" s="129">
        <f>IF('Chapter Confirmation'!C45="","",'Chapter Confirmation'!C45)</f>
      </c>
      <c r="D38" s="129">
        <f>IF('Chapter Confirmation'!D45="","",'Chapter Confirmation'!D45)</f>
      </c>
      <c r="E38" s="129">
        <f>IF('Chapter Confirmation'!E45="","",'Chapter Confirmation'!E45)</f>
      </c>
      <c r="F38" s="129">
        <f>IF('Chapter Confirmation'!F45="","",'Chapter Confirmation'!F45)</f>
      </c>
      <c r="G38" s="129">
        <f>IF('Chapter Confirmation'!G45="","",'Chapter Confirmation'!G45)</f>
      </c>
      <c r="H38" s="126">
        <f>IF('Chapter Confirmation'!H45="","",'Chapter Confirmation'!H45)</f>
      </c>
    </row>
    <row r="39" spans="1:8" ht="12.75">
      <c r="A39" s="44">
        <f>IF(B39="","",INDEX(DropDown!$F$1:$F$66,DropDown!$E$2))</f>
      </c>
      <c r="B39" s="129">
        <f>IF('Chapter Confirmation'!B46="","",'Chapter Confirmation'!B46)</f>
      </c>
      <c r="C39" s="129">
        <f>IF('Chapter Confirmation'!C46="","",'Chapter Confirmation'!C46)</f>
      </c>
      <c r="D39" s="129">
        <f>IF('Chapter Confirmation'!D46="","",'Chapter Confirmation'!D46)</f>
      </c>
      <c r="E39" s="129">
        <f>IF('Chapter Confirmation'!E46="","",'Chapter Confirmation'!E46)</f>
      </c>
      <c r="F39" s="129">
        <f>IF('Chapter Confirmation'!F46="","",'Chapter Confirmation'!F46)</f>
      </c>
      <c r="G39" s="129">
        <f>IF('Chapter Confirmation'!G46="","",'Chapter Confirmation'!G46)</f>
      </c>
      <c r="H39" s="126">
        <f>IF('Chapter Confirmation'!H46="","",'Chapter Confirmation'!H46)</f>
      </c>
    </row>
    <row r="40" spans="1:8" ht="12.75">
      <c r="A40" s="44">
        <f>IF(B40="","",INDEX(DropDown!$F$1:$F$66,DropDown!$E$2))</f>
      </c>
      <c r="B40" s="129">
        <f>IF('Chapter Confirmation'!B47="","",'Chapter Confirmation'!B47)</f>
      </c>
      <c r="C40" s="129">
        <f>IF('Chapter Confirmation'!C47="","",'Chapter Confirmation'!C47)</f>
      </c>
      <c r="D40" s="129">
        <f>IF('Chapter Confirmation'!D47="","",'Chapter Confirmation'!D47)</f>
      </c>
      <c r="E40" s="129">
        <f>IF('Chapter Confirmation'!E47="","",'Chapter Confirmation'!E47)</f>
      </c>
      <c r="F40" s="129">
        <f>IF('Chapter Confirmation'!F47="","",'Chapter Confirmation'!F47)</f>
      </c>
      <c r="G40" s="129">
        <f>IF('Chapter Confirmation'!G47="","",'Chapter Confirmation'!G47)</f>
      </c>
      <c r="H40" s="126">
        <f>IF('Chapter Confirmation'!H47="","",'Chapter Confirmation'!H47)</f>
      </c>
    </row>
    <row r="41" spans="1:8" ht="12.75">
      <c r="A41" s="44">
        <f>IF(B41="","",INDEX(DropDown!$F$1:$F$66,DropDown!$E$2))</f>
      </c>
      <c r="B41" s="129">
        <f>IF('Chapter Confirmation'!B48="","",'Chapter Confirmation'!B48)</f>
      </c>
      <c r="C41" s="129">
        <f>IF('Chapter Confirmation'!C48="","",'Chapter Confirmation'!C48)</f>
      </c>
      <c r="D41" s="129">
        <f>IF('Chapter Confirmation'!D48="","",'Chapter Confirmation'!D48)</f>
      </c>
      <c r="E41" s="129">
        <f>IF('Chapter Confirmation'!E48="","",'Chapter Confirmation'!E48)</f>
      </c>
      <c r="F41" s="129">
        <f>IF('Chapter Confirmation'!F48="","",'Chapter Confirmation'!F48)</f>
      </c>
      <c r="G41" s="129">
        <f>IF('Chapter Confirmation'!G48="","",'Chapter Confirmation'!G48)</f>
      </c>
      <c r="H41" s="126">
        <f>IF('Chapter Confirmation'!H48="","",'Chapter Confirmation'!H48)</f>
      </c>
    </row>
    <row r="42" spans="1:8" ht="12.75">
      <c r="A42" s="44">
        <f>IF(B42="","",INDEX(DropDown!$F$1:$F$66,DropDown!$E$2))</f>
      </c>
      <c r="B42" s="129">
        <f>IF('Chapter Confirmation'!B49="","",'Chapter Confirmation'!B49)</f>
      </c>
      <c r="C42" s="129">
        <f>IF('Chapter Confirmation'!C49="","",'Chapter Confirmation'!C49)</f>
      </c>
      <c r="D42" s="129">
        <f>IF('Chapter Confirmation'!D49="","",'Chapter Confirmation'!D49)</f>
      </c>
      <c r="E42" s="129">
        <f>IF('Chapter Confirmation'!E49="","",'Chapter Confirmation'!E49)</f>
      </c>
      <c r="F42" s="129">
        <f>IF('Chapter Confirmation'!F49="","",'Chapter Confirmation'!F49)</f>
      </c>
      <c r="G42" s="129">
        <f>IF('Chapter Confirmation'!G49="","",'Chapter Confirmation'!G49)</f>
      </c>
      <c r="H42" s="126">
        <f>IF('Chapter Confirmation'!H49="","",'Chapter Confirmation'!H49)</f>
      </c>
    </row>
    <row r="43" spans="1:8" ht="12.75">
      <c r="A43" s="44">
        <f>IF(B43="","",INDEX(DropDown!$F$1:$F$66,DropDown!$E$2))</f>
      </c>
      <c r="B43" s="129">
        <f>IF('Chapter Confirmation'!B50="","",'Chapter Confirmation'!B50)</f>
      </c>
      <c r="C43" s="129">
        <f>IF('Chapter Confirmation'!C50="","",'Chapter Confirmation'!C50)</f>
      </c>
      <c r="D43" s="129">
        <f>IF('Chapter Confirmation'!D50="","",'Chapter Confirmation'!D50)</f>
      </c>
      <c r="E43" s="129">
        <f>IF('Chapter Confirmation'!E50="","",'Chapter Confirmation'!E50)</f>
      </c>
      <c r="F43" s="129">
        <f>IF('Chapter Confirmation'!F50="","",'Chapter Confirmation'!F50)</f>
      </c>
      <c r="G43" s="129">
        <f>IF('Chapter Confirmation'!G50="","",'Chapter Confirmation'!G50)</f>
      </c>
      <c r="H43" s="126">
        <f>IF('Chapter Confirmation'!H50="","",'Chapter Confirmation'!H50)</f>
      </c>
    </row>
    <row r="44" spans="1:8" ht="12.75">
      <c r="A44" s="44">
        <f>IF(B44="","",INDEX(DropDown!$F$1:$F$66,DropDown!$E$2))</f>
      </c>
      <c r="B44" s="129">
        <f>IF('Chapter Confirmation'!B51="","",'Chapter Confirmation'!B51)</f>
      </c>
      <c r="C44" s="129">
        <f>IF('Chapter Confirmation'!C51="","",'Chapter Confirmation'!C51)</f>
      </c>
      <c r="D44" s="129">
        <f>IF('Chapter Confirmation'!D51="","",'Chapter Confirmation'!D51)</f>
      </c>
      <c r="E44" s="129">
        <f>IF('Chapter Confirmation'!E51="","",'Chapter Confirmation'!E51)</f>
      </c>
      <c r="F44" s="129">
        <f>IF('Chapter Confirmation'!F51="","",'Chapter Confirmation'!F51)</f>
      </c>
      <c r="G44" s="129">
        <f>IF('Chapter Confirmation'!G51="","",'Chapter Confirmation'!G51)</f>
      </c>
      <c r="H44" s="126">
        <f>IF('Chapter Confirmation'!H51="","",'Chapter Confirmation'!H51)</f>
      </c>
    </row>
    <row r="45" spans="1:8" ht="12.75">
      <c r="A45" s="44">
        <f>IF(B45="","",INDEX(DropDown!$F$1:$F$66,DropDown!$E$2))</f>
      </c>
      <c r="B45" s="129">
        <f>IF('Chapter Confirmation'!B52="","",'Chapter Confirmation'!B52)</f>
      </c>
      <c r="C45" s="129">
        <f>IF('Chapter Confirmation'!C52="","",'Chapter Confirmation'!C52)</f>
      </c>
      <c r="D45" s="129">
        <f>IF('Chapter Confirmation'!D52="","",'Chapter Confirmation'!D52)</f>
      </c>
      <c r="E45" s="129">
        <f>IF('Chapter Confirmation'!E52="","",'Chapter Confirmation'!E52)</f>
      </c>
      <c r="F45" s="129">
        <f>IF('Chapter Confirmation'!F52="","",'Chapter Confirmation'!F52)</f>
      </c>
      <c r="G45" s="129">
        <f>IF('Chapter Confirmation'!G52="","",'Chapter Confirmation'!G52)</f>
      </c>
      <c r="H45" s="126">
        <f>IF('Chapter Confirmation'!H52="","",'Chapter Confirmation'!H52)</f>
      </c>
    </row>
    <row r="46" spans="1:8" ht="12.75">
      <c r="A46" s="44">
        <f>IF(B46="","",INDEX(DropDown!$F$1:$F$66,DropDown!$E$2))</f>
      </c>
      <c r="B46" s="129">
        <f>IF('Chapter Confirmation'!B53="","",'Chapter Confirmation'!B53)</f>
      </c>
      <c r="C46" s="129">
        <f>IF('Chapter Confirmation'!C53="","",'Chapter Confirmation'!C53)</f>
      </c>
      <c r="D46" s="129">
        <f>IF('Chapter Confirmation'!D53="","",'Chapter Confirmation'!D53)</f>
      </c>
      <c r="E46" s="129">
        <f>IF('Chapter Confirmation'!E53="","",'Chapter Confirmation'!E53)</f>
      </c>
      <c r="F46" s="129">
        <f>IF('Chapter Confirmation'!F53="","",'Chapter Confirmation'!F53)</f>
      </c>
      <c r="G46" s="129">
        <f>IF('Chapter Confirmation'!G53="","",'Chapter Confirmation'!G53)</f>
      </c>
      <c r="H46" s="126">
        <f>IF('Chapter Confirmation'!H53="","",'Chapter Confirmation'!H53)</f>
      </c>
    </row>
    <row r="47" spans="1:8" ht="12.75">
      <c r="A47" s="44">
        <f>IF(B47="","",INDEX(DropDown!$F$1:$F$66,DropDown!$E$2))</f>
      </c>
      <c r="B47" s="129">
        <f>IF('Chapter Confirmation'!B54="","",'Chapter Confirmation'!B54)</f>
      </c>
      <c r="C47" s="129">
        <f>IF('Chapter Confirmation'!C54="","",'Chapter Confirmation'!C54)</f>
      </c>
      <c r="D47" s="129">
        <f>IF('Chapter Confirmation'!D54="","",'Chapter Confirmation'!D54)</f>
      </c>
      <c r="E47" s="129">
        <f>IF('Chapter Confirmation'!E54="","",'Chapter Confirmation'!E54)</f>
      </c>
      <c r="F47" s="129">
        <f>IF('Chapter Confirmation'!F54="","",'Chapter Confirmation'!F54)</f>
      </c>
      <c r="G47" s="129">
        <f>IF('Chapter Confirmation'!G54="","",'Chapter Confirmation'!G54)</f>
      </c>
      <c r="H47" s="126">
        <f>IF('Chapter Confirmation'!H54="","",'Chapter Confirmation'!H54)</f>
      </c>
    </row>
    <row r="48" spans="1:8" ht="12.75">
      <c r="A48" s="44">
        <f>IF(B48="","",INDEX(DropDown!$F$1:$F$66,DropDown!$E$2))</f>
      </c>
      <c r="B48" s="129">
        <f>IF('Chapter Confirmation'!B55="","",'Chapter Confirmation'!B55)</f>
      </c>
      <c r="C48" s="129">
        <f>IF('Chapter Confirmation'!C55="","",'Chapter Confirmation'!C55)</f>
      </c>
      <c r="D48" s="129">
        <f>IF('Chapter Confirmation'!D55="","",'Chapter Confirmation'!D55)</f>
      </c>
      <c r="E48" s="129">
        <f>IF('Chapter Confirmation'!E55="","",'Chapter Confirmation'!E55)</f>
      </c>
      <c r="F48" s="129">
        <f>IF('Chapter Confirmation'!F55="","",'Chapter Confirmation'!F55)</f>
      </c>
      <c r="G48" s="129">
        <f>IF('Chapter Confirmation'!G55="","",'Chapter Confirmation'!G55)</f>
      </c>
      <c r="H48" s="126">
        <f>IF('Chapter Confirmation'!H55="","",'Chapter Confirmation'!H55)</f>
      </c>
    </row>
    <row r="49" spans="1:8" ht="12.75">
      <c r="A49" s="44">
        <f>IF(B49="","",INDEX(DropDown!$F$1:$F$66,DropDown!$E$2))</f>
      </c>
      <c r="B49" s="129">
        <f>IF('Chapter Confirmation'!B56="","",'Chapter Confirmation'!B56)</f>
      </c>
      <c r="C49" s="129">
        <f>IF('Chapter Confirmation'!C56="","",'Chapter Confirmation'!C56)</f>
      </c>
      <c r="D49" s="129">
        <f>IF('Chapter Confirmation'!D56="","",'Chapter Confirmation'!D56)</f>
      </c>
      <c r="E49" s="129">
        <f>IF('Chapter Confirmation'!E56="","",'Chapter Confirmation'!E56)</f>
      </c>
      <c r="F49" s="129">
        <f>IF('Chapter Confirmation'!F56="","",'Chapter Confirmation'!F56)</f>
      </c>
      <c r="G49" s="129">
        <f>IF('Chapter Confirmation'!G56="","",'Chapter Confirmation'!G56)</f>
      </c>
      <c r="H49" s="126">
        <f>IF('Chapter Confirmation'!H56="","",'Chapter Confirmation'!H56)</f>
      </c>
    </row>
    <row r="50" spans="1:8" ht="12.75">
      <c r="A50" s="44">
        <f>IF(B50="","",INDEX(DropDown!$F$1:$F$66,DropDown!$E$2))</f>
      </c>
      <c r="B50" s="129">
        <f>IF('Chapter Confirmation'!B57="","",'Chapter Confirmation'!B57)</f>
      </c>
      <c r="C50" s="129">
        <f>IF('Chapter Confirmation'!C57="","",'Chapter Confirmation'!C57)</f>
      </c>
      <c r="D50" s="129">
        <f>IF('Chapter Confirmation'!D57="","",'Chapter Confirmation'!D57)</f>
      </c>
      <c r="E50" s="129">
        <f>IF('Chapter Confirmation'!E57="","",'Chapter Confirmation'!E57)</f>
      </c>
      <c r="F50" s="129">
        <f>IF('Chapter Confirmation'!F57="","",'Chapter Confirmation'!F57)</f>
      </c>
      <c r="G50" s="129">
        <f>IF('Chapter Confirmation'!G57="","",'Chapter Confirmation'!G57)</f>
      </c>
      <c r="H50" s="126">
        <f>IF('Chapter Confirmation'!H57="","",'Chapter Confirmation'!H57)</f>
      </c>
    </row>
    <row r="51" spans="1:8" ht="12.75">
      <c r="A51" s="44">
        <f>IF(B51="","",INDEX(DropDown!$F$1:$F$66,DropDown!$E$2))</f>
      </c>
      <c r="B51" s="129">
        <f>IF('Chapter Confirmation'!B58="","",'Chapter Confirmation'!B58)</f>
      </c>
      <c r="C51" s="129">
        <f>IF('Chapter Confirmation'!C58="","",'Chapter Confirmation'!C58)</f>
      </c>
      <c r="D51" s="129">
        <f>IF('Chapter Confirmation'!D58="","",'Chapter Confirmation'!D58)</f>
      </c>
      <c r="E51" s="129">
        <f>IF('Chapter Confirmation'!E58="","",'Chapter Confirmation'!E58)</f>
      </c>
      <c r="F51" s="129">
        <f>IF('Chapter Confirmation'!F58="","",'Chapter Confirmation'!F58)</f>
      </c>
      <c r="G51" s="129">
        <f>IF('Chapter Confirmation'!G58="","",'Chapter Confirmation'!G58)</f>
      </c>
      <c r="H51" s="126">
        <f>IF('Chapter Confirmation'!H58="","",'Chapter Confirmation'!H58)</f>
      </c>
    </row>
    <row r="52" spans="1:8" ht="12.75">
      <c r="A52" s="44">
        <f>IF(B52="","",INDEX(DropDown!$F$1:$F$66,DropDown!$E$2))</f>
      </c>
      <c r="B52" s="129">
        <f>IF('Chapter Confirmation'!B59="","",'Chapter Confirmation'!B59)</f>
      </c>
      <c r="C52" s="129">
        <f>IF('Chapter Confirmation'!C59="","",'Chapter Confirmation'!C59)</f>
      </c>
      <c r="D52" s="129">
        <f>IF('Chapter Confirmation'!D59="","",'Chapter Confirmation'!D59)</f>
      </c>
      <c r="E52" s="129">
        <f>IF('Chapter Confirmation'!E59="","",'Chapter Confirmation'!E59)</f>
      </c>
      <c r="F52" s="129">
        <f>IF('Chapter Confirmation'!F59="","",'Chapter Confirmation'!F59)</f>
      </c>
      <c r="G52" s="129">
        <f>IF('Chapter Confirmation'!G59="","",'Chapter Confirmation'!G59)</f>
      </c>
      <c r="H52" s="126">
        <f>IF('Chapter Confirmation'!H59="","",'Chapter Confirmation'!H59)</f>
      </c>
    </row>
    <row r="53" spans="1:8" ht="12.75">
      <c r="A53" s="44">
        <f>IF(B53="","",INDEX(DropDown!$F$1:$F$66,DropDown!$E$2))</f>
      </c>
      <c r="B53" s="129">
        <f>IF('Chapter Confirmation'!B60="","",'Chapter Confirmation'!B60)</f>
      </c>
      <c r="C53" s="129">
        <f>IF('Chapter Confirmation'!C60="","",'Chapter Confirmation'!C60)</f>
      </c>
      <c r="D53" s="129">
        <f>IF('Chapter Confirmation'!D60="","",'Chapter Confirmation'!D60)</f>
      </c>
      <c r="E53" s="129">
        <f>IF('Chapter Confirmation'!E60="","",'Chapter Confirmation'!E60)</f>
      </c>
      <c r="F53" s="129">
        <f>IF('Chapter Confirmation'!F60="","",'Chapter Confirmation'!F60)</f>
      </c>
      <c r="G53" s="129">
        <f>IF('Chapter Confirmation'!G60="","",'Chapter Confirmation'!G60)</f>
      </c>
      <c r="H53" s="126">
        <f>IF('Chapter Confirmation'!H60="","",'Chapter Confirmation'!H60)</f>
      </c>
    </row>
    <row r="54" spans="1:8" ht="12.75">
      <c r="A54" s="44">
        <f>IF(B54="","",INDEX(DropDown!$F$1:$F$66,DropDown!$E$2))</f>
      </c>
      <c r="B54" s="129">
        <f>IF('Chapter Confirmation'!B61="","",'Chapter Confirmation'!B61)</f>
      </c>
      <c r="C54" s="129">
        <f>IF('Chapter Confirmation'!C61="","",'Chapter Confirmation'!C61)</f>
      </c>
      <c r="D54" s="129">
        <f>IF('Chapter Confirmation'!D61="","",'Chapter Confirmation'!D61)</f>
      </c>
      <c r="E54" s="129">
        <f>IF('Chapter Confirmation'!E61="","",'Chapter Confirmation'!E61)</f>
      </c>
      <c r="F54" s="129">
        <f>IF('Chapter Confirmation'!F61="","",'Chapter Confirmation'!F61)</f>
      </c>
      <c r="G54" s="129">
        <f>IF('Chapter Confirmation'!G61="","",'Chapter Confirmation'!G61)</f>
      </c>
      <c r="H54" s="126">
        <f>IF('Chapter Confirmation'!H61="","",'Chapter Confirmation'!H61)</f>
      </c>
    </row>
    <row r="55" spans="1:8" ht="12.75">
      <c r="A55" s="44">
        <f>IF(B55="","",INDEX(DropDown!$F$1:$F$66,DropDown!$E$2))</f>
      </c>
      <c r="B55" s="129">
        <f>IF('Chapter Confirmation'!B62="","",'Chapter Confirmation'!B62)</f>
      </c>
      <c r="C55" s="129">
        <f>IF('Chapter Confirmation'!C62="","",'Chapter Confirmation'!C62)</f>
      </c>
      <c r="D55" s="129">
        <f>IF('Chapter Confirmation'!D62="","",'Chapter Confirmation'!D62)</f>
      </c>
      <c r="E55" s="129">
        <f>IF('Chapter Confirmation'!E62="","",'Chapter Confirmation'!E62)</f>
      </c>
      <c r="F55" s="129">
        <f>IF('Chapter Confirmation'!F62="","",'Chapter Confirmation'!F62)</f>
      </c>
      <c r="G55" s="129">
        <f>IF('Chapter Confirmation'!G62="","",'Chapter Confirmation'!G62)</f>
      </c>
      <c r="H55" s="126">
        <f>IF('Chapter Confirmation'!H62="","",'Chapter Confirmation'!H62)</f>
      </c>
    </row>
    <row r="56" spans="1:8" ht="12.75">
      <c r="A56" s="44">
        <f>IF(B56="","",INDEX(DropDown!$F$1:$F$66,DropDown!$E$2))</f>
      </c>
      <c r="B56" s="129">
        <f>IF('Chapter Confirmation'!B63="","",'Chapter Confirmation'!B63)</f>
      </c>
      <c r="C56" s="129">
        <f>IF('Chapter Confirmation'!C63="","",'Chapter Confirmation'!C63)</f>
      </c>
      <c r="D56" s="129">
        <f>IF('Chapter Confirmation'!D63="","",'Chapter Confirmation'!D63)</f>
      </c>
      <c r="E56" s="129">
        <f>IF('Chapter Confirmation'!E63="","",'Chapter Confirmation'!E63)</f>
      </c>
      <c r="F56" s="129">
        <f>IF('Chapter Confirmation'!F63="","",'Chapter Confirmation'!F63)</f>
      </c>
      <c r="G56" s="129">
        <f>IF('Chapter Confirmation'!G63="","",'Chapter Confirmation'!G63)</f>
      </c>
      <c r="H56" s="126">
        <f>IF('Chapter Confirmation'!H63="","",'Chapter Confirmation'!H63)</f>
      </c>
    </row>
    <row r="57" spans="1:8" ht="12.75">
      <c r="A57" s="44">
        <f>IF(B57="","",INDEX(DropDown!$F$1:$F$66,DropDown!$E$2))</f>
      </c>
      <c r="B57" s="129">
        <f>IF('Chapter Confirmation'!B64="","",'Chapter Confirmation'!B64)</f>
      </c>
      <c r="C57" s="129">
        <f>IF('Chapter Confirmation'!C64="","",'Chapter Confirmation'!C64)</f>
      </c>
      <c r="D57" s="129">
        <f>IF('Chapter Confirmation'!D64="","",'Chapter Confirmation'!D64)</f>
      </c>
      <c r="E57" s="129">
        <f>IF('Chapter Confirmation'!E64="","",'Chapter Confirmation'!E64)</f>
      </c>
      <c r="F57" s="129">
        <f>IF('Chapter Confirmation'!F64="","",'Chapter Confirmation'!F64)</f>
      </c>
      <c r="G57" s="129">
        <f>IF('Chapter Confirmation'!G64="","",'Chapter Confirmation'!G64)</f>
      </c>
      <c r="H57" s="126">
        <f>IF('Chapter Confirmation'!H64="","",'Chapter Confirmation'!H64)</f>
      </c>
    </row>
    <row r="58" spans="1:8" ht="12.75">
      <c r="A58" s="44">
        <f>IF(B58="","",INDEX(DropDown!$F$1:$F$66,DropDown!$E$2))</f>
      </c>
      <c r="B58" s="129">
        <f>IF('Chapter Confirmation'!B65="","",'Chapter Confirmation'!B65)</f>
      </c>
      <c r="C58" s="129">
        <f>IF('Chapter Confirmation'!C65="","",'Chapter Confirmation'!C65)</f>
      </c>
      <c r="D58" s="129">
        <f>IF('Chapter Confirmation'!D65="","",'Chapter Confirmation'!D65)</f>
      </c>
      <c r="E58" s="129">
        <f>IF('Chapter Confirmation'!E65="","",'Chapter Confirmation'!E65)</f>
      </c>
      <c r="F58" s="129">
        <f>IF('Chapter Confirmation'!F65="","",'Chapter Confirmation'!F65)</f>
      </c>
      <c r="G58" s="129">
        <f>IF('Chapter Confirmation'!G65="","",'Chapter Confirmation'!G65)</f>
      </c>
      <c r="H58" s="126">
        <f>IF('Chapter Confirmation'!H65="","",'Chapter Confirmation'!H65)</f>
      </c>
    </row>
    <row r="59" spans="1:8" ht="12.75">
      <c r="A59" s="44">
        <f>IF(B59="","",INDEX(DropDown!$F$1:$F$66,DropDown!$E$2))</f>
      </c>
      <c r="B59" s="129">
        <f>IF('Chapter Confirmation'!B66="","",'Chapter Confirmation'!B66)</f>
      </c>
      <c r="C59" s="129">
        <f>IF('Chapter Confirmation'!C66="","",'Chapter Confirmation'!C66)</f>
      </c>
      <c r="D59" s="129">
        <f>IF('Chapter Confirmation'!D66="","",'Chapter Confirmation'!D66)</f>
      </c>
      <c r="E59" s="129">
        <f>IF('Chapter Confirmation'!E66="","",'Chapter Confirmation'!E66)</f>
      </c>
      <c r="F59" s="129">
        <f>IF('Chapter Confirmation'!F66="","",'Chapter Confirmation'!F66)</f>
      </c>
      <c r="G59" s="129">
        <f>IF('Chapter Confirmation'!G66="","",'Chapter Confirmation'!G66)</f>
      </c>
      <c r="H59" s="126">
        <f>IF('Chapter Confirmation'!H66="","",'Chapter Confirmation'!H66)</f>
      </c>
    </row>
    <row r="60" spans="1:8" ht="12.75">
      <c r="A60" s="44">
        <f>IF(B60="","",INDEX(DropDown!$F$1:$F$66,DropDown!$E$2))</f>
      </c>
      <c r="B60" s="129">
        <f>IF('Chapter Confirmation'!B67="","",'Chapter Confirmation'!B67)</f>
      </c>
      <c r="C60" s="129">
        <f>IF('Chapter Confirmation'!C67="","",'Chapter Confirmation'!C67)</f>
      </c>
      <c r="D60" s="129">
        <f>IF('Chapter Confirmation'!D67="","",'Chapter Confirmation'!D67)</f>
      </c>
      <c r="E60" s="129">
        <f>IF('Chapter Confirmation'!E67="","",'Chapter Confirmation'!E67)</f>
      </c>
      <c r="F60" s="129">
        <f>IF('Chapter Confirmation'!F67="","",'Chapter Confirmation'!F67)</f>
      </c>
      <c r="G60" s="129">
        <f>IF('Chapter Confirmation'!G67="","",'Chapter Confirmation'!G67)</f>
      </c>
      <c r="H60" s="126">
        <f>IF('Chapter Confirmation'!H67="","",'Chapter Confirmation'!H67)</f>
      </c>
    </row>
    <row r="61" spans="1:8" ht="12.75">
      <c r="A61" s="44">
        <f>IF(B61="","",INDEX(DropDown!$F$1:$F$66,DropDown!$E$2))</f>
      </c>
      <c r="B61" s="129">
        <f>IF('Chapter Confirmation'!B68="","",'Chapter Confirmation'!B68)</f>
      </c>
      <c r="C61" s="129">
        <f>IF('Chapter Confirmation'!C68="","",'Chapter Confirmation'!C68)</f>
      </c>
      <c r="D61" s="129">
        <f>IF('Chapter Confirmation'!D68="","",'Chapter Confirmation'!D68)</f>
      </c>
      <c r="E61" s="129">
        <f>IF('Chapter Confirmation'!E68="","",'Chapter Confirmation'!E68)</f>
      </c>
      <c r="F61" s="129">
        <f>IF('Chapter Confirmation'!F68="","",'Chapter Confirmation'!F68)</f>
      </c>
      <c r="G61" s="129">
        <f>IF('Chapter Confirmation'!G68="","",'Chapter Confirmation'!G68)</f>
      </c>
      <c r="H61" s="126">
        <f>IF('Chapter Confirmation'!H68="","",'Chapter Confirmation'!H68)</f>
      </c>
    </row>
    <row r="62" spans="1:8" ht="12.75">
      <c r="A62" s="44">
        <f>IF(B62="","",INDEX(DropDown!$F$1:$F$66,DropDown!$E$2))</f>
      </c>
      <c r="B62" s="129">
        <f>IF('Chapter Confirmation'!B69="","",'Chapter Confirmation'!B69)</f>
      </c>
      <c r="C62" s="129">
        <f>IF('Chapter Confirmation'!C69="","",'Chapter Confirmation'!C69)</f>
      </c>
      <c r="D62" s="129">
        <f>IF('Chapter Confirmation'!D69="","",'Chapter Confirmation'!D69)</f>
      </c>
      <c r="E62" s="129">
        <f>IF('Chapter Confirmation'!E69="","",'Chapter Confirmation'!E69)</f>
      </c>
      <c r="F62" s="129">
        <f>IF('Chapter Confirmation'!F69="","",'Chapter Confirmation'!F69)</f>
      </c>
      <c r="G62" s="129">
        <f>IF('Chapter Confirmation'!G69="","",'Chapter Confirmation'!G69)</f>
      </c>
      <c r="H62" s="126">
        <f>IF('Chapter Confirmation'!H69="","",'Chapter Confirmation'!H69)</f>
      </c>
    </row>
    <row r="63" spans="1:8" ht="12.75">
      <c r="A63" s="44">
        <f>IF(B63="","",INDEX(DropDown!$F$1:$F$66,DropDown!$E$2))</f>
      </c>
      <c r="B63" s="129">
        <f>IF('Chapter Confirmation'!B70="","",'Chapter Confirmation'!B70)</f>
      </c>
      <c r="C63" s="129">
        <f>IF('Chapter Confirmation'!C70="","",'Chapter Confirmation'!C70)</f>
      </c>
      <c r="D63" s="129">
        <f>IF('Chapter Confirmation'!D70="","",'Chapter Confirmation'!D70)</f>
      </c>
      <c r="E63" s="129">
        <f>IF('Chapter Confirmation'!E70="","",'Chapter Confirmation'!E70)</f>
      </c>
      <c r="F63" s="129">
        <f>IF('Chapter Confirmation'!F70="","",'Chapter Confirmation'!F70)</f>
      </c>
      <c r="G63" s="129">
        <f>IF('Chapter Confirmation'!G70="","",'Chapter Confirmation'!G70)</f>
      </c>
      <c r="H63" s="126">
        <f>IF('Chapter Confirmation'!H70="","",'Chapter Confirmation'!H70)</f>
      </c>
    </row>
    <row r="64" spans="1:8" ht="12.75">
      <c r="A64" s="47">
        <f>IF(B64="","",INDEX(DropDown!$F$1:$F$66,DropDown!$E$2))</f>
      </c>
      <c r="B64" s="128">
        <f>IF('Chapter Confirmation'!B71="","",'Chapter Confirmation'!B71)</f>
      </c>
      <c r="C64" s="128">
        <f>IF('Chapter Confirmation'!C71="","",'Chapter Confirmation'!C71)</f>
      </c>
      <c r="D64" s="128">
        <f>IF('Chapter Confirmation'!D71="","",'Chapter Confirmation'!D71)</f>
      </c>
      <c r="E64" s="128">
        <f>IF('Chapter Confirmation'!E71="","",'Chapter Confirmation'!E71)</f>
      </c>
      <c r="F64" s="128">
        <f>IF('Chapter Confirmation'!F71="","",'Chapter Confirmation'!F71)</f>
      </c>
      <c r="G64" s="128">
        <f>IF('Chapter Confirmation'!G71="","",'Chapter Confirmation'!G71)</f>
      </c>
      <c r="H64" s="124">
        <f>IF('Chapter Confirmation'!H71="","",'Chapter Confirmation'!H71)</f>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62"/>
  <sheetViews>
    <sheetView zoomScalePageLayoutView="0" workbookViewId="0" topLeftCell="A11">
      <selection activeCell="B36" sqref="B36:D36"/>
    </sheetView>
  </sheetViews>
  <sheetFormatPr defaultColWidth="9.140625" defaultRowHeight="12.75"/>
  <cols>
    <col min="4" max="4" width="14.8515625" style="0" customWidth="1"/>
    <col min="5" max="5" width="1.421875" style="0" customWidth="1"/>
    <col min="6" max="6" width="7.28125" style="0" customWidth="1"/>
    <col min="7" max="7" width="10.57421875" style="0" customWidth="1"/>
    <col min="8" max="8" width="9.57421875" style="0" bestFit="1" customWidth="1"/>
    <col min="9" max="9" width="22.28125" style="0" bestFit="1" customWidth="1"/>
    <col min="10" max="10" width="7.421875" style="0" customWidth="1"/>
  </cols>
  <sheetData>
    <row r="1" spans="1:10" ht="20.25">
      <c r="A1" s="54"/>
      <c r="B1" s="54"/>
      <c r="C1" s="55" t="s">
        <v>82</v>
      </c>
      <c r="D1" s="54"/>
      <c r="E1" s="54"/>
      <c r="F1" s="54"/>
      <c r="G1" s="54"/>
      <c r="H1" s="54"/>
      <c r="I1" s="54"/>
      <c r="J1" s="54"/>
    </row>
    <row r="2" spans="1:10" ht="20.25">
      <c r="A2" s="54"/>
      <c r="B2" s="54"/>
      <c r="C2" s="55" t="s">
        <v>83</v>
      </c>
      <c r="D2" s="54"/>
      <c r="E2" s="54"/>
      <c r="F2" s="54"/>
      <c r="G2" s="54"/>
      <c r="H2" s="54"/>
      <c r="I2" s="54"/>
      <c r="J2" s="54"/>
    </row>
    <row r="3" spans="1:10" ht="20.25">
      <c r="A3" s="54"/>
      <c r="B3" s="54"/>
      <c r="C3" s="55" t="s">
        <v>84</v>
      </c>
      <c r="D3" s="54"/>
      <c r="E3" s="54"/>
      <c r="F3" s="54"/>
      <c r="G3" s="54"/>
      <c r="H3" s="54"/>
      <c r="I3" s="54"/>
      <c r="J3" s="54"/>
    </row>
    <row r="4" spans="1:10" ht="14.25" customHeight="1">
      <c r="A4" s="54"/>
      <c r="B4" s="54"/>
      <c r="C4" s="54"/>
      <c r="D4" s="54"/>
      <c r="E4" s="54"/>
      <c r="F4" s="54"/>
      <c r="G4" s="54"/>
      <c r="H4" s="54"/>
      <c r="I4" s="54"/>
      <c r="J4" s="54"/>
    </row>
    <row r="5" spans="1:10" ht="20.25">
      <c r="A5" s="54"/>
      <c r="B5" s="55" t="s">
        <v>85</v>
      </c>
      <c r="C5" s="54"/>
      <c r="D5" s="54"/>
      <c r="E5" s="54"/>
      <c r="F5" s="54"/>
      <c r="G5" s="54"/>
      <c r="H5" s="54"/>
      <c r="I5" s="54"/>
      <c r="J5" s="54"/>
    </row>
    <row r="6" spans="1:10" ht="18">
      <c r="A6" s="54"/>
      <c r="B6" s="56"/>
      <c r="C6" s="54"/>
      <c r="D6" s="54"/>
      <c r="E6" s="54"/>
      <c r="F6" s="54"/>
      <c r="G6" s="54"/>
      <c r="H6" s="54"/>
      <c r="I6" s="57" t="s">
        <v>86</v>
      </c>
      <c r="J6" s="54"/>
    </row>
    <row r="7" spans="1:10" ht="15">
      <c r="A7" s="54"/>
      <c r="B7" s="54"/>
      <c r="C7" s="54"/>
      <c r="D7" s="54"/>
      <c r="E7" s="54"/>
      <c r="F7" s="54"/>
      <c r="G7" s="54"/>
      <c r="H7" s="54"/>
      <c r="I7" s="58">
        <v>45153</v>
      </c>
      <c r="J7" s="54"/>
    </row>
    <row r="8" spans="1:10" ht="20.25">
      <c r="A8" s="54"/>
      <c r="B8" s="59" t="s">
        <v>87</v>
      </c>
      <c r="C8" s="60"/>
      <c r="D8" s="60"/>
      <c r="E8" s="61"/>
      <c r="F8" s="62"/>
      <c r="G8" s="54"/>
      <c r="H8" s="54"/>
      <c r="I8" s="54"/>
      <c r="J8" s="54"/>
    </row>
    <row r="9" spans="1:10" ht="18">
      <c r="A9" s="54"/>
      <c r="B9" s="199">
        <f>IF(DropDown!$E$2=1,"",IF(VLOOKUP(DropDown!$E$2,DropDown!$A$126:$G$190,2,FALSE)="","",VLOOKUP(DropDown!$E$2,DropDown!$A$126:$G$190,2,FALSE)))</f>
      </c>
      <c r="C9" s="200"/>
      <c r="D9" s="200"/>
      <c r="E9" s="200"/>
      <c r="F9" s="201"/>
      <c r="G9" s="54"/>
      <c r="H9" s="54"/>
      <c r="I9" s="65" t="s">
        <v>88</v>
      </c>
      <c r="J9" s="54"/>
    </row>
    <row r="10" spans="1:10" ht="15">
      <c r="A10" s="54"/>
      <c r="B10" s="199">
        <f>IF(DropDown!$E$2=1,"",IF(VLOOKUP(DropDown!$E$2,DropDown!$A$126:$G$190,3,FALSE)="","",VLOOKUP(DropDown!$E$2,DropDown!$A$126:$G$190,3,FALSE)))</f>
      </c>
      <c r="C10" s="200"/>
      <c r="D10" s="200"/>
      <c r="E10" s="200"/>
      <c r="F10" s="201"/>
      <c r="G10" s="54"/>
      <c r="H10" s="54"/>
      <c r="I10" s="66">
        <v>45170</v>
      </c>
      <c r="J10" s="54"/>
    </row>
    <row r="11" spans="1:10" ht="18" customHeight="1">
      <c r="A11" s="54"/>
      <c r="B11" s="202">
        <f>IF(DropDown!$E$2=1,"",IF(VLOOKUP(DropDown!$E$2,DropDown!$A$126:$G$190,4,FALSE)="","",VLOOKUP(DropDown!$E$2,DropDown!$A$126:$G$190,4,FALSE)))</f>
      </c>
      <c r="C11" s="203"/>
      <c r="D11" s="203"/>
      <c r="E11" s="203"/>
      <c r="F11" s="204"/>
      <c r="G11" s="54"/>
      <c r="H11" s="54"/>
      <c r="I11" s="54"/>
      <c r="J11" s="54"/>
    </row>
    <row r="12" spans="1:10" ht="12.75">
      <c r="A12" s="54"/>
      <c r="B12" s="54"/>
      <c r="C12" s="54"/>
      <c r="D12" s="54"/>
      <c r="E12" s="54"/>
      <c r="F12" s="54"/>
      <c r="G12" s="54"/>
      <c r="H12" s="54"/>
      <c r="I12" s="54"/>
      <c r="J12" s="54"/>
    </row>
    <row r="13" spans="1:10" ht="12.75">
      <c r="A13" s="54"/>
      <c r="B13" s="54"/>
      <c r="C13" s="54"/>
      <c r="D13" s="54"/>
      <c r="E13" s="54"/>
      <c r="F13" s="54"/>
      <c r="G13" s="54"/>
      <c r="H13" s="54"/>
      <c r="I13" s="54"/>
      <c r="J13" s="54"/>
    </row>
    <row r="14" spans="1:10" ht="12.75">
      <c r="A14" s="54"/>
      <c r="B14" s="54"/>
      <c r="C14" s="54"/>
      <c r="D14" s="54"/>
      <c r="E14" s="54"/>
      <c r="F14" s="54"/>
      <c r="G14" s="54"/>
      <c r="H14" s="54"/>
      <c r="I14" s="54"/>
      <c r="J14" s="54"/>
    </row>
    <row r="15" spans="1:10" ht="12.75">
      <c r="A15" s="54"/>
      <c r="B15" s="54"/>
      <c r="C15" s="54"/>
      <c r="D15" s="54"/>
      <c r="E15" s="54"/>
      <c r="F15" s="54"/>
      <c r="G15" s="54"/>
      <c r="H15" s="54"/>
      <c r="I15" s="54"/>
      <c r="J15" s="54"/>
    </row>
    <row r="16" spans="1:10" ht="12.75">
      <c r="A16" s="54"/>
      <c r="B16" s="69"/>
      <c r="C16" s="69"/>
      <c r="D16" s="69"/>
      <c r="E16" s="69"/>
      <c r="F16" s="69"/>
      <c r="G16" s="69"/>
      <c r="H16" s="69"/>
      <c r="I16" s="69"/>
      <c r="J16" s="54"/>
    </row>
    <row r="17" spans="1:10" ht="13.5" thickBot="1">
      <c r="A17" s="54"/>
      <c r="B17" s="69"/>
      <c r="C17" s="69"/>
      <c r="D17" s="69"/>
      <c r="E17" s="69"/>
      <c r="F17" s="69"/>
      <c r="G17" s="69"/>
      <c r="H17" s="69"/>
      <c r="I17" s="69"/>
      <c r="J17" s="54"/>
    </row>
    <row r="18" spans="1:10" ht="18.75" thickBot="1">
      <c r="A18" s="54"/>
      <c r="B18" s="70" t="s">
        <v>89</v>
      </c>
      <c r="C18" s="71"/>
      <c r="D18" s="71"/>
      <c r="E18" s="71"/>
      <c r="F18" s="71"/>
      <c r="G18" s="72" t="s">
        <v>90</v>
      </c>
      <c r="H18" s="72" t="s">
        <v>91</v>
      </c>
      <c r="I18" s="73" t="s">
        <v>92</v>
      </c>
      <c r="J18" s="54"/>
    </row>
    <row r="19" spans="1:10" ht="15">
      <c r="A19" s="54"/>
      <c r="B19" s="74" t="s">
        <v>93</v>
      </c>
      <c r="C19" s="75"/>
      <c r="D19" s="75"/>
      <c r="E19" s="75"/>
      <c r="F19" s="75"/>
      <c r="G19" s="76">
        <v>0</v>
      </c>
      <c r="H19" s="77">
        <v>115</v>
      </c>
      <c r="I19" s="78">
        <v>0</v>
      </c>
      <c r="J19" s="54"/>
    </row>
    <row r="20" spans="1:10" ht="15">
      <c r="A20" s="54"/>
      <c r="B20" s="79" t="s">
        <v>94</v>
      </c>
      <c r="C20" s="69"/>
      <c r="D20" s="69"/>
      <c r="E20" s="69"/>
      <c r="F20" s="69"/>
      <c r="G20" s="80">
        <v>0</v>
      </c>
      <c r="H20" s="81">
        <v>150</v>
      </c>
      <c r="I20" s="82">
        <v>0</v>
      </c>
      <c r="J20" s="54"/>
    </row>
    <row r="21" spans="1:10" ht="15">
      <c r="A21" s="54"/>
      <c r="B21" s="79" t="s">
        <v>95</v>
      </c>
      <c r="C21" s="69"/>
      <c r="D21" s="69"/>
      <c r="E21" s="69"/>
      <c r="F21" s="69"/>
      <c r="G21" s="80">
        <v>0</v>
      </c>
      <c r="H21" s="81">
        <v>225</v>
      </c>
      <c r="I21" s="82">
        <v>0</v>
      </c>
      <c r="J21" s="54"/>
    </row>
    <row r="22" spans="1:10" ht="15">
      <c r="A22" s="54"/>
      <c r="B22" s="79" t="s">
        <v>96</v>
      </c>
      <c r="C22" s="69"/>
      <c r="D22" s="69"/>
      <c r="E22" s="69"/>
      <c r="F22" s="69"/>
      <c r="G22" s="80">
        <v>0</v>
      </c>
      <c r="H22" s="81">
        <v>450</v>
      </c>
      <c r="I22" s="82">
        <v>0</v>
      </c>
      <c r="J22" s="54"/>
    </row>
    <row r="23" spans="1:10" ht="15">
      <c r="A23" s="54"/>
      <c r="B23" s="79" t="s">
        <v>97</v>
      </c>
      <c r="C23" s="69"/>
      <c r="D23" s="69"/>
      <c r="E23" s="69"/>
      <c r="F23" s="69"/>
      <c r="G23" s="80">
        <v>0</v>
      </c>
      <c r="H23" s="81">
        <v>0</v>
      </c>
      <c r="I23" s="82">
        <v>0</v>
      </c>
      <c r="J23" s="54"/>
    </row>
    <row r="24" spans="1:10" ht="15">
      <c r="A24" s="54"/>
      <c r="B24" s="79" t="s">
        <v>98</v>
      </c>
      <c r="C24" s="69"/>
      <c r="D24" s="69"/>
      <c r="E24" s="69"/>
      <c r="F24" s="69"/>
      <c r="G24" s="80">
        <v>0</v>
      </c>
      <c r="H24" s="81">
        <v>0</v>
      </c>
      <c r="I24" s="82">
        <v>0</v>
      </c>
      <c r="J24" s="54"/>
    </row>
    <row r="25" spans="1:10" ht="15">
      <c r="A25" s="54"/>
      <c r="B25" s="79" t="s">
        <v>99</v>
      </c>
      <c r="C25" s="69"/>
      <c r="D25" s="69"/>
      <c r="E25" s="69"/>
      <c r="F25" s="69"/>
      <c r="G25" s="83">
        <v>0</v>
      </c>
      <c r="H25" s="81">
        <v>10</v>
      </c>
      <c r="I25" s="82">
        <v>0</v>
      </c>
      <c r="J25" s="54"/>
    </row>
    <row r="26" spans="1:10" ht="15.75" thickBot="1">
      <c r="A26" s="54"/>
      <c r="B26" s="84" t="s">
        <v>100</v>
      </c>
      <c r="C26" s="85"/>
      <c r="D26" s="85"/>
      <c r="E26" s="85"/>
      <c r="F26" s="85"/>
      <c r="G26" s="86">
        <v>0</v>
      </c>
      <c r="H26" s="87">
        <v>10</v>
      </c>
      <c r="I26" s="87">
        <v>0</v>
      </c>
      <c r="J26" s="54"/>
    </row>
    <row r="27" spans="1:10" ht="15">
      <c r="A27" s="54"/>
      <c r="B27" s="79" t="s">
        <v>101</v>
      </c>
      <c r="C27" s="69"/>
      <c r="D27" s="69"/>
      <c r="E27" s="69"/>
      <c r="F27" s="69"/>
      <c r="G27" s="83">
        <v>0</v>
      </c>
      <c r="H27" s="81">
        <v>0</v>
      </c>
      <c r="I27" s="82">
        <v>0</v>
      </c>
      <c r="J27" s="54"/>
    </row>
    <row r="28" spans="1:10" ht="15">
      <c r="A28" s="54"/>
      <c r="B28" s="79" t="s">
        <v>102</v>
      </c>
      <c r="C28" s="69"/>
      <c r="D28" s="69"/>
      <c r="E28" s="69"/>
      <c r="F28" s="69"/>
      <c r="G28" s="83">
        <v>0</v>
      </c>
      <c r="H28" s="81">
        <v>0</v>
      </c>
      <c r="I28" s="82">
        <v>0</v>
      </c>
      <c r="J28" s="54"/>
    </row>
    <row r="29" spans="1:10" ht="15">
      <c r="A29" s="54"/>
      <c r="B29" s="79" t="s">
        <v>103</v>
      </c>
      <c r="C29" s="69"/>
      <c r="D29" s="69"/>
      <c r="E29" s="69"/>
      <c r="F29" s="69"/>
      <c r="G29" s="83">
        <v>0</v>
      </c>
      <c r="H29" s="81">
        <v>0</v>
      </c>
      <c r="I29" s="82">
        <v>0</v>
      </c>
      <c r="J29" s="54"/>
    </row>
    <row r="30" spans="1:10" ht="15">
      <c r="A30" s="54"/>
      <c r="B30" s="79" t="s">
        <v>104</v>
      </c>
      <c r="C30" s="69"/>
      <c r="D30" s="69"/>
      <c r="E30" s="69"/>
      <c r="F30" s="69"/>
      <c r="G30" s="83">
        <v>0</v>
      </c>
      <c r="H30" s="81">
        <v>0</v>
      </c>
      <c r="I30" s="82">
        <v>0</v>
      </c>
      <c r="J30" s="54"/>
    </row>
    <row r="31" spans="1:10" ht="15">
      <c r="A31" s="54"/>
      <c r="B31" s="79" t="s">
        <v>105</v>
      </c>
      <c r="C31" s="69"/>
      <c r="D31" s="69"/>
      <c r="E31" s="69"/>
      <c r="F31" s="69"/>
      <c r="G31" s="83">
        <v>0</v>
      </c>
      <c r="H31" s="81">
        <v>0</v>
      </c>
      <c r="I31" s="82">
        <v>0</v>
      </c>
      <c r="J31" s="54"/>
    </row>
    <row r="32" spans="1:10" ht="15">
      <c r="A32" s="54"/>
      <c r="B32" s="79" t="s">
        <v>106</v>
      </c>
      <c r="C32" s="69"/>
      <c r="D32" s="69"/>
      <c r="E32" s="69"/>
      <c r="F32" s="69"/>
      <c r="G32" s="83">
        <v>0</v>
      </c>
      <c r="H32" s="81">
        <v>0</v>
      </c>
      <c r="I32" s="82">
        <v>0</v>
      </c>
      <c r="J32" s="54"/>
    </row>
    <row r="33" spans="1:10" ht="15.75" thickBot="1">
      <c r="A33" s="54"/>
      <c r="B33" s="84" t="s">
        <v>326</v>
      </c>
      <c r="C33" s="85"/>
      <c r="D33" s="85"/>
      <c r="E33" s="85"/>
      <c r="F33" s="85"/>
      <c r="G33" s="88">
        <v>0</v>
      </c>
      <c r="H33" s="87">
        <v>225</v>
      </c>
      <c r="I33" s="89">
        <v>0</v>
      </c>
      <c r="J33" s="54"/>
    </row>
    <row r="34" spans="1:10" ht="15.75" thickBot="1">
      <c r="A34" s="54"/>
      <c r="B34" s="90"/>
      <c r="C34" s="91"/>
      <c r="D34" s="91"/>
      <c r="E34" s="91"/>
      <c r="F34" s="92"/>
      <c r="G34" s="93"/>
      <c r="H34" s="94" t="s">
        <v>107</v>
      </c>
      <c r="I34" s="95">
        <v>0</v>
      </c>
      <c r="J34" s="54"/>
    </row>
    <row r="35" spans="1:10" ht="15.75" thickBot="1">
      <c r="A35" s="54"/>
      <c r="B35" s="69"/>
      <c r="C35" s="69"/>
      <c r="D35" s="69"/>
      <c r="E35" s="69"/>
      <c r="F35" s="96"/>
      <c r="G35" s="97"/>
      <c r="H35" s="98" t="s">
        <v>108</v>
      </c>
      <c r="I35" s="95"/>
      <c r="J35" s="54"/>
    </row>
    <row r="36" spans="1:10" ht="15.75" thickBot="1">
      <c r="A36" s="54"/>
      <c r="B36" s="205"/>
      <c r="C36" s="205"/>
      <c r="D36" s="205"/>
      <c r="E36" s="69"/>
      <c r="F36" s="206"/>
      <c r="G36" s="207"/>
      <c r="H36" s="208"/>
      <c r="I36" s="99"/>
      <c r="J36" s="54"/>
    </row>
    <row r="37" spans="1:10" ht="15.75" thickBot="1">
      <c r="A37" s="54"/>
      <c r="B37" s="209"/>
      <c r="C37" s="209"/>
      <c r="D37" s="209"/>
      <c r="E37" s="69"/>
      <c r="F37" s="206"/>
      <c r="G37" s="207"/>
      <c r="H37" s="208"/>
      <c r="I37" s="95" t="s">
        <v>13</v>
      </c>
      <c r="J37" s="54"/>
    </row>
    <row r="38" spans="1:10" ht="14.25" thickBot="1" thickTop="1">
      <c r="A38" s="54"/>
      <c r="B38" s="69"/>
      <c r="C38" s="69"/>
      <c r="D38" s="69"/>
      <c r="E38" s="69"/>
      <c r="F38" s="69"/>
      <c r="G38" s="69"/>
      <c r="H38" s="100"/>
      <c r="I38" s="69"/>
      <c r="J38" s="54"/>
    </row>
    <row r="39" spans="1:10" ht="19.5" thickBot="1" thickTop="1">
      <c r="A39" s="54"/>
      <c r="B39" s="69"/>
      <c r="C39" s="69"/>
      <c r="D39" s="69"/>
      <c r="E39" s="101"/>
      <c r="F39" s="102"/>
      <c r="G39" s="103" t="s">
        <v>109</v>
      </c>
      <c r="H39" s="102"/>
      <c r="I39" s="104" t="s">
        <v>13</v>
      </c>
      <c r="J39" s="54"/>
    </row>
    <row r="40" spans="1:10" ht="13.5" thickTop="1">
      <c r="A40" s="54"/>
      <c r="B40" s="69"/>
      <c r="C40" s="69"/>
      <c r="D40" s="69"/>
      <c r="E40" s="69"/>
      <c r="F40" s="69"/>
      <c r="G40" s="69"/>
      <c r="H40" s="69"/>
      <c r="I40" s="69"/>
      <c r="J40" s="54"/>
    </row>
    <row r="41" spans="1:10" ht="12.75">
      <c r="A41" s="54"/>
      <c r="B41" s="69"/>
      <c r="C41" s="69"/>
      <c r="D41" s="69"/>
      <c r="E41" s="69"/>
      <c r="F41" s="69"/>
      <c r="G41" s="69"/>
      <c r="H41" s="69"/>
      <c r="I41" s="69"/>
      <c r="J41" s="54"/>
    </row>
    <row r="42" spans="1:10" ht="12.75">
      <c r="A42" s="54"/>
      <c r="B42" s="54"/>
      <c r="C42" s="54"/>
      <c r="D42" s="54"/>
      <c r="E42" s="54"/>
      <c r="F42" s="54"/>
      <c r="G42" s="54"/>
      <c r="H42" s="54"/>
      <c r="I42" s="105">
        <f>SUM(I19:I37)</f>
        <v>0</v>
      </c>
      <c r="J42" s="54"/>
    </row>
    <row r="43" spans="1:10" ht="15.75">
      <c r="A43" s="54"/>
      <c r="B43" s="106" t="s">
        <v>110</v>
      </c>
      <c r="C43" s="60"/>
      <c r="D43" s="107"/>
      <c r="E43" s="54"/>
      <c r="F43" s="54"/>
      <c r="G43" s="54"/>
      <c r="H43" s="54"/>
      <c r="I43" s="54"/>
      <c r="J43" s="54"/>
    </row>
    <row r="44" spans="1:10" ht="15">
      <c r="A44" s="54"/>
      <c r="B44" s="108" t="s">
        <v>325</v>
      </c>
      <c r="C44" s="63"/>
      <c r="D44" s="64"/>
      <c r="E44" s="54"/>
      <c r="F44" s="54"/>
      <c r="G44" s="54"/>
      <c r="H44" s="54"/>
      <c r="I44" s="54"/>
      <c r="J44" s="54"/>
    </row>
    <row r="45" spans="1:10" ht="15">
      <c r="A45" s="54"/>
      <c r="B45" s="108" t="s">
        <v>320</v>
      </c>
      <c r="C45" s="63"/>
      <c r="D45" s="64"/>
      <c r="E45" s="54"/>
      <c r="F45" s="54"/>
      <c r="G45" s="54"/>
      <c r="H45" s="54"/>
      <c r="I45" s="54"/>
      <c r="J45" s="54"/>
    </row>
    <row r="46" spans="1:10" ht="14.25">
      <c r="A46" s="54"/>
      <c r="B46" s="181" t="s">
        <v>323</v>
      </c>
      <c r="C46" s="181"/>
      <c r="D46" s="181"/>
      <c r="E46" s="54"/>
      <c r="F46" s="54"/>
      <c r="G46" s="54"/>
      <c r="H46" s="54"/>
      <c r="I46" s="54"/>
      <c r="J46" s="54"/>
    </row>
    <row r="47" spans="1:10" ht="15">
      <c r="A47" s="54"/>
      <c r="B47" s="108" t="s">
        <v>324</v>
      </c>
      <c r="C47" s="63"/>
      <c r="D47" s="64"/>
      <c r="E47" s="54"/>
      <c r="F47" s="54"/>
      <c r="G47" s="54"/>
      <c r="H47" s="54"/>
      <c r="I47" s="54"/>
      <c r="J47" s="54"/>
    </row>
    <row r="48" spans="1:10" ht="15">
      <c r="A48" s="54"/>
      <c r="B48" s="109"/>
      <c r="C48" s="67"/>
      <c r="D48" s="68"/>
      <c r="E48" s="54"/>
      <c r="F48" s="54"/>
      <c r="G48" s="54"/>
      <c r="H48" s="54"/>
      <c r="I48" s="54"/>
      <c r="J48" s="54"/>
    </row>
    <row r="49" spans="1:10" ht="13.5" thickBot="1">
      <c r="A49" s="54"/>
      <c r="B49" s="54"/>
      <c r="C49" s="54"/>
      <c r="D49" s="54"/>
      <c r="E49" s="54"/>
      <c r="F49" s="54"/>
      <c r="G49" s="54"/>
      <c r="H49" s="54"/>
      <c r="I49" s="54"/>
      <c r="J49" s="54"/>
    </row>
    <row r="50" spans="1:10" ht="16.5" thickBot="1">
      <c r="A50" s="54"/>
      <c r="B50" s="110" t="s">
        <v>111</v>
      </c>
      <c r="C50" s="111"/>
      <c r="D50" s="111"/>
      <c r="E50" s="112"/>
      <c r="F50" s="112"/>
      <c r="G50" s="112"/>
      <c r="H50" s="112"/>
      <c r="I50" s="113"/>
      <c r="J50" s="54"/>
    </row>
    <row r="51" spans="1:10" ht="12.75">
      <c r="A51" s="54"/>
      <c r="B51" s="54"/>
      <c r="C51" s="54"/>
      <c r="D51" s="54"/>
      <c r="E51" s="54"/>
      <c r="F51" s="54"/>
      <c r="G51" s="54"/>
      <c r="H51" s="54"/>
      <c r="I51" s="54"/>
      <c r="J51" s="54"/>
    </row>
    <row r="52" spans="1:10" ht="12.75">
      <c r="A52" s="54"/>
      <c r="B52" s="54"/>
      <c r="C52" s="54"/>
      <c r="D52" s="54"/>
      <c r="E52" s="54"/>
      <c r="F52" s="54"/>
      <c r="G52" s="54"/>
      <c r="H52" s="54"/>
      <c r="I52" s="54"/>
      <c r="J52" s="54"/>
    </row>
    <row r="53" spans="1:10" ht="12.75">
      <c r="A53" s="54"/>
      <c r="B53" s="54"/>
      <c r="C53" s="54"/>
      <c r="D53" s="54"/>
      <c r="E53" s="54"/>
      <c r="F53" s="54"/>
      <c r="G53" s="54"/>
      <c r="H53" s="54"/>
      <c r="I53" s="54"/>
      <c r="J53" s="54"/>
    </row>
    <row r="54" spans="1:10" ht="12.75">
      <c r="A54" s="54"/>
      <c r="B54" s="54"/>
      <c r="C54" s="54"/>
      <c r="D54" s="54"/>
      <c r="E54" s="54"/>
      <c r="F54" s="54"/>
      <c r="G54" s="54"/>
      <c r="H54" s="54"/>
      <c r="I54" s="54"/>
      <c r="J54" s="54"/>
    </row>
    <row r="55" spans="1:10" ht="12.75">
      <c r="A55" s="54"/>
      <c r="B55" s="54"/>
      <c r="C55" s="54"/>
      <c r="D55" s="54"/>
      <c r="E55" s="54"/>
      <c r="F55" s="54"/>
      <c r="G55" s="54"/>
      <c r="H55" s="54"/>
      <c r="I55" s="54"/>
      <c r="J55" s="54"/>
    </row>
    <row r="56" spans="1:10" ht="12.75">
      <c r="A56" s="54"/>
      <c r="B56" s="54"/>
      <c r="C56" s="54"/>
      <c r="D56" s="54"/>
      <c r="E56" s="54"/>
      <c r="F56" s="54"/>
      <c r="G56" s="54"/>
      <c r="H56" s="54"/>
      <c r="I56" s="54"/>
      <c r="J56" s="54"/>
    </row>
    <row r="57" spans="1:10" ht="12.75">
      <c r="A57" s="54"/>
      <c r="B57" s="54"/>
      <c r="C57" s="54"/>
      <c r="D57" s="54"/>
      <c r="E57" s="54"/>
      <c r="F57" s="54"/>
      <c r="G57" s="54"/>
      <c r="H57" s="54"/>
      <c r="I57" s="54"/>
      <c r="J57" s="54"/>
    </row>
    <row r="58" spans="1:10" ht="12.75">
      <c r="A58" s="54"/>
      <c r="B58" s="54"/>
      <c r="C58" s="54"/>
      <c r="D58" s="54"/>
      <c r="E58" s="54"/>
      <c r="F58" s="54"/>
      <c r="G58" s="54"/>
      <c r="H58" s="54"/>
      <c r="I58" s="54"/>
      <c r="J58" s="54"/>
    </row>
    <row r="59" spans="1:10" ht="12.75">
      <c r="A59" s="54"/>
      <c r="B59" s="198" t="s">
        <v>112</v>
      </c>
      <c r="C59" s="198"/>
      <c r="D59" s="198"/>
      <c r="E59" s="198"/>
      <c r="F59" s="198"/>
      <c r="G59" s="198"/>
      <c r="H59" s="198"/>
      <c r="I59" s="198"/>
      <c r="J59" s="54"/>
    </row>
    <row r="60" spans="1:10" ht="12.75">
      <c r="A60" s="54"/>
      <c r="B60" s="198" t="s">
        <v>113</v>
      </c>
      <c r="C60" s="198"/>
      <c r="D60" s="198"/>
      <c r="E60" s="198"/>
      <c r="F60" s="198"/>
      <c r="G60" s="198"/>
      <c r="H60" s="198"/>
      <c r="I60" s="198"/>
      <c r="J60" s="54"/>
    </row>
    <row r="61" spans="1:10" ht="12.75">
      <c r="A61" s="54"/>
      <c r="B61" s="54"/>
      <c r="C61" s="54"/>
      <c r="D61" s="54"/>
      <c r="E61" s="54"/>
      <c r="F61" s="54"/>
      <c r="G61" s="54"/>
      <c r="H61" s="54"/>
      <c r="I61" s="54"/>
      <c r="J61" s="54"/>
    </row>
    <row r="62" spans="1:10" ht="12.75">
      <c r="A62" s="54"/>
      <c r="B62" s="54"/>
      <c r="C62" s="54"/>
      <c r="D62" s="54"/>
      <c r="E62" s="54"/>
      <c r="F62" s="54"/>
      <c r="G62" s="54"/>
      <c r="H62" s="54"/>
      <c r="I62" s="54"/>
      <c r="J62" s="54"/>
    </row>
  </sheetData>
  <sheetProtection/>
  <mergeCells count="9">
    <mergeCell ref="B59:I59"/>
    <mergeCell ref="B60:I60"/>
    <mergeCell ref="B9:F9"/>
    <mergeCell ref="B10:F10"/>
    <mergeCell ref="B11:F11"/>
    <mergeCell ref="B36:D36"/>
    <mergeCell ref="F36:H36"/>
    <mergeCell ref="B37:D37"/>
    <mergeCell ref="F37:H3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Koerner</dc:creator>
  <cp:keywords/>
  <dc:description/>
  <cp:lastModifiedBy>Naomi Knight</cp:lastModifiedBy>
  <cp:lastPrinted>2023-07-15T21:59:52Z</cp:lastPrinted>
  <dcterms:created xsi:type="dcterms:W3CDTF">2010-11-05T22:34:43Z</dcterms:created>
  <dcterms:modified xsi:type="dcterms:W3CDTF">2023-07-25T23:34:14Z</dcterms:modified>
  <cp:category/>
  <cp:version/>
  <cp:contentType/>
  <cp:contentStatus/>
</cp:coreProperties>
</file>